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jor_a\Documentos\modelovmexico\Bases de datos\Bases de datos\"/>
    </mc:Choice>
  </mc:AlternateContent>
  <bookViews>
    <workbookView xWindow="-120" yWindow="-120" windowWidth="20730" windowHeight="11160" tabRatio="599"/>
  </bookViews>
  <sheets>
    <sheet name="Grup. Fam. mg-L" sheetId="1" r:id="rId1"/>
    <sheet name="Grup. Fam. meq-L" sheetId="2" r:id="rId2"/>
  </sheets>
  <definedNames>
    <definedName name="_xlnm._FilterDatabase" localSheetId="1" hidden="1">'Grup. Fam. meq-L'!$A$1:$BI$118</definedName>
    <definedName name="_xlnm._FilterDatabase" localSheetId="0" hidden="1">'Grup. Fam. mg-L'!$A$1:$BF$116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K33" i="1" l="1"/>
  <c r="BE33" i="2" l="1"/>
  <c r="BD33" i="2"/>
  <c r="BF33" i="2" s="1"/>
  <c r="AK11" i="1" l="1"/>
  <c r="AK10" i="1"/>
  <c r="AK6" i="1"/>
  <c r="AK48" i="1"/>
  <c r="AK40" i="1"/>
  <c r="AK38" i="1"/>
  <c r="AK35" i="1"/>
  <c r="AK26" i="1"/>
  <c r="AK19" i="1"/>
  <c r="AK27" i="1"/>
  <c r="AK24" i="1"/>
  <c r="AK21" i="1"/>
  <c r="AK15" i="1"/>
  <c r="AK51" i="1"/>
  <c r="AK28" i="1"/>
  <c r="AK37" i="1"/>
  <c r="AK46" i="1"/>
  <c r="AK45" i="1"/>
  <c r="AK44" i="1"/>
  <c r="AK22" i="1"/>
  <c r="AK20" i="1"/>
  <c r="AK30" i="1"/>
  <c r="AK29" i="1"/>
  <c r="AK43" i="1"/>
  <c r="AK49" i="1"/>
  <c r="AK16" i="1"/>
  <c r="AK25" i="1"/>
  <c r="AK23" i="1"/>
  <c r="AK18" i="1"/>
  <c r="AK17" i="1"/>
  <c r="AK39" i="1"/>
  <c r="AK36" i="1"/>
  <c r="AK50" i="1"/>
  <c r="AK42" i="1"/>
  <c r="AK41" i="1"/>
  <c r="AK34" i="1"/>
  <c r="AK32" i="1"/>
  <c r="AK47" i="1"/>
  <c r="AK65" i="1"/>
  <c r="AK63" i="1"/>
  <c r="AK59" i="1"/>
  <c r="AK57" i="1"/>
  <c r="AK56" i="1"/>
  <c r="AK55" i="1"/>
  <c r="AK69" i="1"/>
  <c r="AK62" i="1"/>
  <c r="AK61" i="1"/>
  <c r="AK53" i="1"/>
  <c r="AK52" i="1"/>
  <c r="AK64" i="1"/>
  <c r="AK60" i="1"/>
  <c r="AK67" i="1"/>
  <c r="AK66" i="1"/>
  <c r="AK58" i="1"/>
  <c r="AK68" i="1"/>
  <c r="AK54" i="1"/>
  <c r="AK71" i="1"/>
  <c r="AK70" i="1"/>
  <c r="AK75" i="1"/>
  <c r="AK74" i="1"/>
  <c r="AK73" i="1"/>
  <c r="AK72" i="1"/>
  <c r="AK84" i="1"/>
  <c r="AK88" i="1"/>
  <c r="AK86" i="1"/>
  <c r="AK85" i="1"/>
  <c r="AK89" i="1"/>
  <c r="AK80" i="1"/>
  <c r="AK98" i="1"/>
  <c r="AK97" i="1"/>
  <c r="AK96" i="1"/>
  <c r="AK76" i="1"/>
  <c r="AK77" i="1"/>
  <c r="AK79" i="1"/>
  <c r="AK82" i="1"/>
  <c r="AK78" i="1"/>
  <c r="AK90" i="1"/>
  <c r="AK92" i="1"/>
  <c r="AK93" i="1"/>
  <c r="AK83" i="1"/>
  <c r="AK103" i="1"/>
  <c r="AK102" i="1"/>
  <c r="AK94" i="1"/>
  <c r="AK87" i="1"/>
  <c r="AK95" i="1"/>
  <c r="AK91" i="1"/>
  <c r="AK81" i="1"/>
  <c r="AK101" i="1"/>
  <c r="AK100" i="1"/>
  <c r="AK99" i="1"/>
  <c r="AK104" i="1"/>
  <c r="AK106" i="1"/>
  <c r="AK105" i="1"/>
  <c r="AK109" i="1"/>
  <c r="AK107" i="1"/>
  <c r="AK108" i="1"/>
  <c r="AK110" i="1"/>
  <c r="AK113" i="1"/>
  <c r="AK111" i="1"/>
  <c r="AK112" i="1"/>
  <c r="AK115" i="1"/>
  <c r="AK114" i="1"/>
  <c r="AK116" i="1"/>
  <c r="AK9" i="1"/>
  <c r="AK14" i="1"/>
  <c r="AK3" i="1"/>
  <c r="AK2" i="1"/>
  <c r="AK12" i="1"/>
  <c r="AK8" i="1"/>
  <c r="AK7" i="1"/>
  <c r="AK5" i="1"/>
  <c r="AK4" i="1"/>
  <c r="AK13" i="1"/>
  <c r="BE118" i="2" l="1"/>
  <c r="BD118" i="2"/>
  <c r="BE116" i="2"/>
  <c r="BD116" i="2"/>
  <c r="BE117" i="2"/>
  <c r="BD117" i="2"/>
  <c r="BE114" i="2"/>
  <c r="BD114" i="2"/>
  <c r="BE113" i="2"/>
  <c r="BD113" i="2"/>
  <c r="BE115" i="2"/>
  <c r="BD115" i="2"/>
  <c r="BE112" i="2"/>
  <c r="BD112" i="2"/>
  <c r="BE110" i="2"/>
  <c r="BD110" i="2"/>
  <c r="BE109" i="2"/>
  <c r="BD109" i="2"/>
  <c r="BE111" i="2"/>
  <c r="BD111" i="2"/>
  <c r="BE107" i="2"/>
  <c r="BD107" i="2"/>
  <c r="BE108" i="2"/>
  <c r="BD108" i="2"/>
  <c r="BE106" i="2"/>
  <c r="BD106" i="2"/>
  <c r="BE101" i="2"/>
  <c r="BD101" i="2"/>
  <c r="BE102" i="2"/>
  <c r="BD102" i="2"/>
  <c r="BE103" i="2"/>
  <c r="BD103" i="2"/>
  <c r="BE83" i="2"/>
  <c r="BD83" i="2"/>
  <c r="BE93" i="2"/>
  <c r="BD93" i="2"/>
  <c r="BE97" i="2"/>
  <c r="BD97" i="2"/>
  <c r="BE89" i="2"/>
  <c r="BD89" i="2"/>
  <c r="BE96" i="2"/>
  <c r="BD96" i="2"/>
  <c r="BE104" i="2"/>
  <c r="BD104" i="2"/>
  <c r="BE105" i="2"/>
  <c r="BD105" i="2"/>
  <c r="BE85" i="2"/>
  <c r="BD85" i="2"/>
  <c r="BE95" i="2"/>
  <c r="BD95" i="2"/>
  <c r="BE94" i="2"/>
  <c r="BD94" i="2"/>
  <c r="BE92" i="2"/>
  <c r="BD92" i="2"/>
  <c r="BE80" i="2"/>
  <c r="BD80" i="2"/>
  <c r="BE84" i="2"/>
  <c r="BD84" i="2"/>
  <c r="BE81" i="2"/>
  <c r="BD81" i="2"/>
  <c r="BE79" i="2"/>
  <c r="BD79" i="2"/>
  <c r="BE78" i="2"/>
  <c r="BD78" i="2"/>
  <c r="BE98" i="2"/>
  <c r="BD98" i="2"/>
  <c r="BE99" i="2"/>
  <c r="BD99" i="2"/>
  <c r="BE100" i="2"/>
  <c r="BD100" i="2"/>
  <c r="BE82" i="2"/>
  <c r="BD82" i="2"/>
  <c r="BE91" i="2"/>
  <c r="BD91" i="2"/>
  <c r="BE87" i="2"/>
  <c r="BD87" i="2"/>
  <c r="BE88" i="2"/>
  <c r="BD88" i="2"/>
  <c r="BE90" i="2"/>
  <c r="BD90" i="2"/>
  <c r="BE86" i="2"/>
  <c r="BD86" i="2"/>
  <c r="BE74" i="2"/>
  <c r="BD74" i="2"/>
  <c r="BE75" i="2"/>
  <c r="BD75" i="2"/>
  <c r="BE76" i="2"/>
  <c r="BD76" i="2"/>
  <c r="BE77" i="2"/>
  <c r="BD77" i="2"/>
  <c r="BE72" i="2"/>
  <c r="BD72" i="2"/>
  <c r="BE73" i="2"/>
  <c r="BD73" i="2"/>
  <c r="BE56" i="2"/>
  <c r="BD56" i="2"/>
  <c r="BE70" i="2"/>
  <c r="BD70" i="2"/>
  <c r="BE60" i="2"/>
  <c r="BD60" i="2"/>
  <c r="BE68" i="2"/>
  <c r="BD68" i="2"/>
  <c r="BE69" i="2"/>
  <c r="BD69" i="2"/>
  <c r="BE62" i="2"/>
  <c r="BD62" i="2"/>
  <c r="BE66" i="2"/>
  <c r="BD66" i="2"/>
  <c r="BE54" i="2"/>
  <c r="BD54" i="2"/>
  <c r="BE55" i="2"/>
  <c r="BD55" i="2"/>
  <c r="BE63" i="2"/>
  <c r="BD63" i="2"/>
  <c r="BE64" i="2"/>
  <c r="BD64" i="2"/>
  <c r="BE71" i="2"/>
  <c r="BD71" i="2"/>
  <c r="BE57" i="2"/>
  <c r="BD57" i="2"/>
  <c r="BE58" i="2"/>
  <c r="BD58" i="2"/>
  <c r="BE59" i="2"/>
  <c r="BD59" i="2"/>
  <c r="BE61" i="2"/>
  <c r="BD61" i="2"/>
  <c r="BE65" i="2"/>
  <c r="BD65" i="2"/>
  <c r="BE67" i="2"/>
  <c r="BD67" i="2"/>
  <c r="BE49" i="2"/>
  <c r="BD49" i="2"/>
  <c r="BE34" i="2"/>
  <c r="BD34" i="2"/>
  <c r="BE35" i="2"/>
  <c r="BD35" i="2"/>
  <c r="BE36" i="2"/>
  <c r="BD36" i="2"/>
  <c r="BE43" i="2"/>
  <c r="BD43" i="2"/>
  <c r="BE44" i="2"/>
  <c r="BD44" i="2"/>
  <c r="BE52" i="2"/>
  <c r="BD52" i="2"/>
  <c r="BE38" i="2"/>
  <c r="BD38" i="2"/>
  <c r="BE41" i="2"/>
  <c r="BD41" i="2"/>
  <c r="BE20" i="2"/>
  <c r="BD20" i="2"/>
  <c r="BE19" i="2"/>
  <c r="BD19" i="2"/>
  <c r="BE25" i="2"/>
  <c r="BD25" i="2"/>
  <c r="BE27" i="2"/>
  <c r="BD27" i="2"/>
  <c r="BE18" i="2"/>
  <c r="BD18" i="2"/>
  <c r="BE51" i="2"/>
  <c r="BD51" i="2"/>
  <c r="BE45" i="2"/>
  <c r="BD45" i="2"/>
  <c r="BE31" i="2"/>
  <c r="BD31" i="2"/>
  <c r="BE32" i="2"/>
  <c r="BD32" i="2"/>
  <c r="BE22" i="2"/>
  <c r="BD22" i="2"/>
  <c r="BE24" i="2"/>
  <c r="BD24" i="2"/>
  <c r="BE46" i="2"/>
  <c r="BD46" i="2"/>
  <c r="BE47" i="2"/>
  <c r="BD47" i="2"/>
  <c r="F47" i="2" s="1"/>
  <c r="BE48" i="2"/>
  <c r="BD48" i="2"/>
  <c r="BE39" i="2"/>
  <c r="BD39" i="2"/>
  <c r="BE30" i="2"/>
  <c r="BD30" i="2"/>
  <c r="BE53" i="2"/>
  <c r="BD53" i="2"/>
  <c r="BE17" i="2"/>
  <c r="BD17" i="2"/>
  <c r="BE23" i="2"/>
  <c r="BD23" i="2"/>
  <c r="BE26" i="2"/>
  <c r="BD26" i="2"/>
  <c r="BE29" i="2"/>
  <c r="BD29" i="2"/>
  <c r="BE21" i="2"/>
  <c r="BD21" i="2"/>
  <c r="BE28" i="2"/>
  <c r="BD28" i="2"/>
  <c r="BE37" i="2"/>
  <c r="BD37" i="2"/>
  <c r="BE40" i="2"/>
  <c r="BD40" i="2"/>
  <c r="BE42" i="2"/>
  <c r="BD42" i="2"/>
  <c r="BE50" i="2"/>
  <c r="BD50" i="2"/>
  <c r="BE8" i="2"/>
  <c r="BD8" i="2"/>
  <c r="BE12" i="2"/>
  <c r="BD12" i="2"/>
  <c r="BE13" i="2"/>
  <c r="BD13" i="2"/>
  <c r="BE11" i="2"/>
  <c r="BD11" i="2"/>
  <c r="BE6" i="2"/>
  <c r="BD6" i="2"/>
  <c r="BE7" i="2"/>
  <c r="BD7" i="2"/>
  <c r="BE9" i="2"/>
  <c r="BD9" i="2"/>
  <c r="BE10" i="2"/>
  <c r="BD10" i="2"/>
  <c r="BE14" i="2"/>
  <c r="BD14" i="2"/>
  <c r="BE4" i="2"/>
  <c r="BD4" i="2"/>
  <c r="BE5" i="2"/>
  <c r="BD5" i="2"/>
  <c r="BE16" i="2"/>
  <c r="BD16" i="2"/>
  <c r="BE15" i="2"/>
  <c r="BD15" i="2"/>
  <c r="BF11" i="2" l="1"/>
  <c r="BF13" i="2"/>
  <c r="BF12" i="2"/>
  <c r="BF8" i="2"/>
  <c r="BF50" i="2"/>
  <c r="BF42" i="2"/>
  <c r="BF37" i="2"/>
  <c r="BF28" i="2"/>
  <c r="BF21" i="2"/>
  <c r="BF29" i="2"/>
  <c r="BF26" i="2"/>
  <c r="BF23" i="2"/>
  <c r="BF17" i="2"/>
  <c r="BF30" i="2"/>
  <c r="BF39" i="2"/>
  <c r="BF48" i="2"/>
  <c r="BF47" i="2"/>
  <c r="BF46" i="2"/>
  <c r="BF24" i="2"/>
  <c r="BF32" i="2"/>
  <c r="BF31" i="2"/>
  <c r="BF45" i="2"/>
  <c r="BF18" i="2"/>
  <c r="BF27" i="2"/>
  <c r="BF19" i="2"/>
  <c r="BF20" i="2"/>
  <c r="BF41" i="2"/>
  <c r="BF44" i="2"/>
  <c r="BF36" i="2"/>
  <c r="BF35" i="2"/>
  <c r="BF49" i="2"/>
  <c r="BF67" i="2"/>
  <c r="BF65" i="2"/>
  <c r="BF61" i="2"/>
  <c r="BF58" i="2"/>
  <c r="BF57" i="2"/>
  <c r="BF71" i="2"/>
  <c r="BF64" i="2"/>
  <c r="BF63" i="2"/>
  <c r="BF55" i="2"/>
  <c r="BF54" i="2"/>
  <c r="BF66" i="2"/>
  <c r="BF62" i="2"/>
  <c r="BF69" i="2"/>
  <c r="BF68" i="2"/>
  <c r="BF60" i="2"/>
  <c r="BF70" i="2"/>
  <c r="BF73" i="2"/>
  <c r="BF77" i="2"/>
  <c r="BF76" i="2"/>
  <c r="BF74" i="2"/>
  <c r="BF90" i="2"/>
  <c r="BF88" i="2"/>
  <c r="BF87" i="2"/>
  <c r="BF82" i="2"/>
  <c r="BF100" i="2"/>
  <c r="BF98" i="2"/>
  <c r="BF78" i="2"/>
  <c r="BF79" i="2"/>
  <c r="BF84" i="2"/>
  <c r="BF80" i="2"/>
  <c r="BF92" i="2"/>
  <c r="BF95" i="2"/>
  <c r="BF85" i="2"/>
  <c r="BF105" i="2"/>
  <c r="BF96" i="2"/>
  <c r="BF97" i="2"/>
  <c r="BF112" i="2"/>
  <c r="BF113" i="2"/>
  <c r="BF114" i="2"/>
  <c r="BF117" i="2"/>
  <c r="BF83" i="2"/>
  <c r="BF103" i="2"/>
  <c r="BF102" i="2"/>
  <c r="BF106" i="2"/>
  <c r="BF108" i="2"/>
  <c r="BF107" i="2"/>
  <c r="BF111" i="2"/>
  <c r="BF109" i="2"/>
  <c r="BF89" i="2"/>
  <c r="BF15" i="2"/>
  <c r="BF16" i="2"/>
  <c r="BF5" i="2"/>
  <c r="BF4" i="2"/>
  <c r="BF14" i="2"/>
  <c r="BF10" i="2"/>
  <c r="BF9" i="2"/>
  <c r="BF7" i="2"/>
  <c r="BF6" i="2"/>
  <c r="BF40" i="2"/>
  <c r="BF53" i="2"/>
  <c r="BF22" i="2"/>
  <c r="BF51" i="2"/>
  <c r="BF25" i="2"/>
  <c r="BF38" i="2"/>
  <c r="BF52" i="2"/>
  <c r="BF43" i="2"/>
  <c r="BF34" i="2"/>
  <c r="BF59" i="2"/>
  <c r="BF56" i="2"/>
  <c r="BF72" i="2"/>
  <c r="BF75" i="2"/>
  <c r="BF86" i="2"/>
  <c r="BF91" i="2"/>
  <c r="BF99" i="2"/>
  <c r="BF81" i="2"/>
  <c r="BF94" i="2"/>
  <c r="BF104" i="2"/>
  <c r="BF93" i="2"/>
  <c r="BF101" i="2"/>
  <c r="BF110" i="2"/>
  <c r="BF115" i="2"/>
  <c r="BF116" i="2"/>
  <c r="BF118" i="2"/>
</calcChain>
</file>

<file path=xl/sharedStrings.xml><?xml version="1.0" encoding="utf-8"?>
<sst xmlns="http://schemas.openxmlformats.org/spreadsheetml/2006/main" count="1342" uniqueCount="233">
  <si>
    <t>ALCALDÍA</t>
  </si>
  <si>
    <t>POZO</t>
  </si>
  <si>
    <t>COORNDENADAS</t>
  </si>
  <si>
    <t>NITROGENO</t>
  </si>
  <si>
    <t>TURB</t>
  </si>
  <si>
    <t>D-CAL</t>
  </si>
  <si>
    <t>D-MAG</t>
  </si>
  <si>
    <t>NO3</t>
  </si>
  <si>
    <t>N-NITRA</t>
  </si>
  <si>
    <t>N-NITRI</t>
  </si>
  <si>
    <t>S.T.</t>
  </si>
  <si>
    <t>S.T.V.</t>
  </si>
  <si>
    <t>S.T.F</t>
  </si>
  <si>
    <t>S.S.T</t>
  </si>
  <si>
    <t>S.S.V</t>
  </si>
  <si>
    <t>S.S.F</t>
  </si>
  <si>
    <t>S.D.V</t>
  </si>
  <si>
    <t>S.D.F.</t>
  </si>
  <si>
    <t>D.Q.O</t>
  </si>
  <si>
    <t>S.A.A.M</t>
  </si>
  <si>
    <t>Al</t>
  </si>
  <si>
    <t>Ba</t>
  </si>
  <si>
    <t>Si</t>
  </si>
  <si>
    <t>B</t>
  </si>
  <si>
    <t>Cloro libre</t>
  </si>
  <si>
    <t>Cloro total</t>
  </si>
  <si>
    <t>Sub familia</t>
  </si>
  <si>
    <t>Familia</t>
  </si>
  <si>
    <t xml:space="preserve">Grupo </t>
  </si>
  <si>
    <t>COLOR</t>
  </si>
  <si>
    <t>COND.</t>
  </si>
  <si>
    <t>PH</t>
  </si>
  <si>
    <t>S.D.T.</t>
  </si>
  <si>
    <t>ALC. T (HCO3)</t>
  </si>
  <si>
    <t>Cl</t>
  </si>
  <si>
    <t>D.TOT.</t>
  </si>
  <si>
    <t>F</t>
  </si>
  <si>
    <t>AMON.</t>
  </si>
  <si>
    <t>PROT.</t>
  </si>
  <si>
    <t>OCMA</t>
  </si>
  <si>
    <t>SULF.</t>
  </si>
  <si>
    <t>As</t>
  </si>
  <si>
    <t>Cd</t>
  </si>
  <si>
    <t>Ca</t>
  </si>
  <si>
    <t>Zn</t>
  </si>
  <si>
    <t>Cu</t>
  </si>
  <si>
    <t xml:space="preserve">Cr </t>
  </si>
  <si>
    <t>Fe</t>
  </si>
  <si>
    <t>Mn</t>
  </si>
  <si>
    <t>Hg</t>
  </si>
  <si>
    <t>Pb</t>
  </si>
  <si>
    <t>K</t>
  </si>
  <si>
    <t>Se</t>
  </si>
  <si>
    <t>Na</t>
  </si>
  <si>
    <t>Mg</t>
  </si>
  <si>
    <t>C. EST.</t>
  </si>
  <si>
    <t>COL.T.</t>
  </si>
  <si>
    <t>COL.F.</t>
  </si>
  <si>
    <t>UTN</t>
  </si>
  <si>
    <t>X</t>
  </si>
  <si>
    <t>Y</t>
  </si>
  <si>
    <t>***20</t>
  </si>
  <si>
    <t>**6.5-8.5</t>
  </si>
  <si>
    <t>***500</t>
  </si>
  <si>
    <t>***0.5</t>
  </si>
  <si>
    <t>*0.1</t>
  </si>
  <si>
    <t>*3</t>
  </si>
  <si>
    <t>***5</t>
  </si>
  <si>
    <t>***0</t>
  </si>
  <si>
    <t>Álvaro Obregón</t>
  </si>
  <si>
    <t>Tetelpan</t>
  </si>
  <si>
    <t>&lt;0.056</t>
  </si>
  <si>
    <t>Bicarbonatada-Magnésica cálcica</t>
  </si>
  <si>
    <t>Bicarbonatada-Magnésica</t>
  </si>
  <si>
    <t>I</t>
  </si>
  <si>
    <t>Azcapotzalco</t>
  </si>
  <si>
    <t>Miguel Hidalgo</t>
  </si>
  <si>
    <t>Marina Nacional 1</t>
  </si>
  <si>
    <t>Bicarbonatada-Magnésica Sódica</t>
  </si>
  <si>
    <t>Benjamín Flanklin</t>
  </si>
  <si>
    <t>Milpa Alta</t>
  </si>
  <si>
    <t>Tecomitl 17</t>
  </si>
  <si>
    <t>R-26</t>
  </si>
  <si>
    <t>R-19</t>
  </si>
  <si>
    <t>Tlálpan</t>
  </si>
  <si>
    <t>Xochimilco</t>
  </si>
  <si>
    <t>Bicarbonatada-Megnésica sódica</t>
  </si>
  <si>
    <t>Noria 1</t>
  </si>
  <si>
    <t>Nativitas 3</t>
  </si>
  <si>
    <t>San Luis 1</t>
  </si>
  <si>
    <t>Bicarbonatada-Magnésica sódica</t>
  </si>
  <si>
    <t>Santa Cruz Xochitepec</t>
  </si>
  <si>
    <t>San Luis 7</t>
  </si>
  <si>
    <t>PS 6 o R Tulyehualco 6</t>
  </si>
  <si>
    <t>Tezozomoc parque</t>
  </si>
  <si>
    <t>Bicarbonatada-Sódica</t>
  </si>
  <si>
    <t>II</t>
  </si>
  <si>
    <t>San Juan Tlihuaca</t>
  </si>
  <si>
    <t>Rosario 2</t>
  </si>
  <si>
    <t>Presidente Madero</t>
  </si>
  <si>
    <t>Obrero Popular</t>
  </si>
  <si>
    <t>Benito Juárez</t>
  </si>
  <si>
    <t>Ortiz Rubio</t>
  </si>
  <si>
    <t>Nativitas</t>
  </si>
  <si>
    <t>Don Luis Nativitas</t>
  </si>
  <si>
    <t>Albert y Berlin</t>
  </si>
  <si>
    <t>Cuauhtémoc</t>
  </si>
  <si>
    <t>Cuajimalpa</t>
  </si>
  <si>
    <t>Vista Hermosa</t>
  </si>
  <si>
    <t>Panteón Civil 2</t>
  </si>
  <si>
    <t>San Felipe Popotla</t>
  </si>
  <si>
    <t>Tecomitl 15</t>
  </si>
  <si>
    <t>Tecomitl 14</t>
  </si>
  <si>
    <t>Tecomitl 10</t>
  </si>
  <si>
    <t>Dvo. Vivanco</t>
  </si>
  <si>
    <t>Coapa ISSSTE 1</t>
  </si>
  <si>
    <t>Periférico 2</t>
  </si>
  <si>
    <t>Periférico 10</t>
  </si>
  <si>
    <t>Sta Catarina Mixquic 13</t>
  </si>
  <si>
    <t>Tulyehualco 4</t>
  </si>
  <si>
    <t>Venustiano Carranza</t>
  </si>
  <si>
    <t>Cd. Deportiva 1</t>
  </si>
  <si>
    <t>Bicarbonatada-Sódica magnésica</t>
  </si>
  <si>
    <t>Noria 2</t>
  </si>
  <si>
    <t>Escudo Nacional 2</t>
  </si>
  <si>
    <t>Cerrillos 1</t>
  </si>
  <si>
    <t>San Luis 10</t>
  </si>
  <si>
    <t>S-13</t>
  </si>
  <si>
    <t>Tulyehualco 8</t>
  </si>
  <si>
    <t>Santa Cruz Acalpixca 1</t>
  </si>
  <si>
    <t>Santa Catarina 12</t>
  </si>
  <si>
    <t>PS 5 o R Tulyehualco 5</t>
  </si>
  <si>
    <t>PS 4 o R Tulyehualco 4</t>
  </si>
  <si>
    <t>PS 3 o R Tulyehualco 3</t>
  </si>
  <si>
    <t>Tecomitl 21</t>
  </si>
  <si>
    <t>Bicarbonatada-Mixta</t>
  </si>
  <si>
    <t>Bicarbontada-Mixta</t>
  </si>
  <si>
    <t>III</t>
  </si>
  <si>
    <t>Prados del Rosario</t>
  </si>
  <si>
    <t>Nueva Santa María</t>
  </si>
  <si>
    <t>Hogar y Seguridad</t>
  </si>
  <si>
    <t>Dvo. Ferrería 2</t>
  </si>
  <si>
    <t>Campo encantado</t>
  </si>
  <si>
    <t>Camp. Mecoaya</t>
  </si>
  <si>
    <t>Miravalle</t>
  </si>
  <si>
    <t>Coyoacán</t>
  </si>
  <si>
    <t>Ajusco</t>
  </si>
  <si>
    <t>Periodista</t>
  </si>
  <si>
    <t>Mar Mediterráneo</t>
  </si>
  <si>
    <t>R-28</t>
  </si>
  <si>
    <t>R-18</t>
  </si>
  <si>
    <t>Fuentes Brotantes 2</t>
  </si>
  <si>
    <t>Residencial del Sur</t>
  </si>
  <si>
    <t>Arenal</t>
  </si>
  <si>
    <t>San Gregorio Atlapulco 2</t>
  </si>
  <si>
    <t>S-5</t>
  </si>
  <si>
    <t>Providencia</t>
  </si>
  <si>
    <t>Bicarbonatada clorurada-Magnésica sódica</t>
  </si>
  <si>
    <t>Bicarbonatada clorurada-Magnésica</t>
  </si>
  <si>
    <t>IV</t>
  </si>
  <si>
    <t>Pantaco 2</t>
  </si>
  <si>
    <t>Los Reyes Coyoacán</t>
  </si>
  <si>
    <t>El Caracol</t>
  </si>
  <si>
    <t>Bicarbonatada sulfatada-Magnésica sódica</t>
  </si>
  <si>
    <t>Dvo. Reynosa</t>
  </si>
  <si>
    <t>Bicarbonatada clorurada-Sódica</t>
  </si>
  <si>
    <t>V</t>
  </si>
  <si>
    <t>Jardín Pombo</t>
  </si>
  <si>
    <t>Educación 2</t>
  </si>
  <si>
    <t>Educación 1</t>
  </si>
  <si>
    <t>Los Coyotes</t>
  </si>
  <si>
    <t>Cedral</t>
  </si>
  <si>
    <t>RA Xot 2A</t>
  </si>
  <si>
    <t>RA Xot 1C</t>
  </si>
  <si>
    <t>RA Xot 11B</t>
  </si>
  <si>
    <t>Abasolo Jardín</t>
  </si>
  <si>
    <t>ARTN 26</t>
  </si>
  <si>
    <t>ARTN 27</t>
  </si>
  <si>
    <t>Cerro Estrella 2</t>
  </si>
  <si>
    <t>Peñón 4</t>
  </si>
  <si>
    <t>Purísima (Iztapalapa 2)</t>
  </si>
  <si>
    <t>Purísima (Iztapalapa 3)</t>
  </si>
  <si>
    <t>Coapa ISSSTE 2</t>
  </si>
  <si>
    <t>Bicarbonatada clorurada-Sódica magnésica</t>
  </si>
  <si>
    <t>Villa Coapa 8-Multifam 8</t>
  </si>
  <si>
    <t>Villa Coapa 7-Multifam 7</t>
  </si>
  <si>
    <t>R-11</t>
  </si>
  <si>
    <t>Jardín Balbuena 2</t>
  </si>
  <si>
    <t>R-11-tambien en tláhuac</t>
  </si>
  <si>
    <t>Periférico 11</t>
  </si>
  <si>
    <t>Cerrillos 3</t>
  </si>
  <si>
    <t>San Luis 13</t>
  </si>
  <si>
    <t>S-12</t>
  </si>
  <si>
    <t>Ruiz Cortinez</t>
  </si>
  <si>
    <t>R Sta Catarina Mixquic 1</t>
  </si>
  <si>
    <t>Clorurada Bicarbonatada-Sódica</t>
  </si>
  <si>
    <t>VI</t>
  </si>
  <si>
    <t>Sta Catarina Mixquic 9</t>
  </si>
  <si>
    <t>NEG</t>
  </si>
  <si>
    <t>Clorurada bicarbonatada-Sódica magnésica</t>
  </si>
  <si>
    <t>Sta Catarina Mixquic 8</t>
  </si>
  <si>
    <t>Clorurada bicarbonatada-Sódica</t>
  </si>
  <si>
    <t>San Pedro Xalpa 1</t>
  </si>
  <si>
    <t>Bicarbonatada sulfatada-Magnésica cálcica</t>
  </si>
  <si>
    <t>Bicarbonatada sulfatada-Magnésica</t>
  </si>
  <si>
    <t>VIII</t>
  </si>
  <si>
    <t>Noria 3</t>
  </si>
  <si>
    <t>San Luis 18</t>
  </si>
  <si>
    <t>Santiago Tepalcatlalpan</t>
  </si>
  <si>
    <t>Pantaco 3</t>
  </si>
  <si>
    <t>Bicarbonatada sulfatada-Mixta</t>
  </si>
  <si>
    <t>Ahuizotla</t>
  </si>
  <si>
    <t>San Luis 11</t>
  </si>
  <si>
    <t>San Gregorio Atlapulco 1</t>
  </si>
  <si>
    <t>Viaducto Tlalpan 1</t>
  </si>
  <si>
    <t>Sum cat</t>
  </si>
  <si>
    <t>Sum ani</t>
  </si>
  <si>
    <t>B.I.</t>
  </si>
  <si>
    <t>Bicarbonatada sulfatada-magnésica cálcica</t>
  </si>
  <si>
    <t>Bicarbonatada sulfatada-magnésica sódica</t>
  </si>
  <si>
    <t>Bicarbonatada-Sódica megnésica</t>
  </si>
  <si>
    <t>Alamos Jardín 1</t>
  </si>
  <si>
    <t>Iztapalapa</t>
  </si>
  <si>
    <t>Clavería</t>
  </si>
  <si>
    <t>Tlalpan</t>
  </si>
  <si>
    <t>ISSFAM</t>
  </si>
  <si>
    <t>Normandía</t>
  </si>
  <si>
    <t>Tláhuac</t>
  </si>
  <si>
    <t>Rosendo Arnaiz</t>
  </si>
  <si>
    <t>San Martín Xochinahuac 1</t>
  </si>
  <si>
    <t>Villa Azcapotzalco</t>
  </si>
  <si>
    <t>Cerrillos 2</t>
  </si>
  <si>
    <t>ALCALDIA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</si>
</sst>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"/>
    <numFmt numFmtId="165" formatCode="0.000"/>
    <numFmt numFmtId="166" formatCode="0.0000"/>
    <numFmt numFmtId="167" formatCode="0.00000"/>
  </numFmts>
  <fonts count="6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name val="Arial"/>
      <family val="2"/>
    </font>
    <font>
      <b/>
      <sz val="12"/>
      <color theme="0"/>
      <name val="Arial"/>
      <family val="2"/>
    </font>
    <font>
      <b/>
      <u/>
      <sz val="12"/>
      <color theme="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A50021"/>
        <bgColor indexed="64"/>
      </patternFill>
    </fill>
    <fill>
      <patternFill patternType="solid">
        <fgColor rgb="FF006600"/>
        <bgColor indexed="64"/>
      </patternFill>
    </fill>
    <fill>
      <patternFill patternType="solid">
        <fgColor rgb="FFCC6600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2" fontId="0" fillId="0" borderId="0" xfId="0" applyNumberFormat="1"/>
    <xf numFmtId="10" fontId="0" fillId="0" borderId="0" xfId="0" applyNumberFormat="1"/>
    <xf numFmtId="0" fontId="0" fillId="0" borderId="0" xfId="0" applyBorder="1"/>
    <xf numFmtId="0" fontId="0" fillId="0" borderId="0" xfId="0" applyBorder="1" applyAlignment="1">
      <alignment horizontal="left"/>
    </xf>
    <xf numFmtId="0" fontId="3" fillId="0" borderId="1" xfId="0" applyFont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165" fontId="3" fillId="0" borderId="1" xfId="0" applyNumberFormat="1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166" fontId="3" fillId="0" borderId="1" xfId="0" applyNumberFormat="1" applyFont="1" applyBorder="1" applyAlignment="1">
      <alignment horizontal="center" vertical="center"/>
    </xf>
    <xf numFmtId="167" fontId="3" fillId="0" borderId="1" xfId="0" applyNumberFormat="1" applyFont="1" applyBorder="1" applyAlignment="1">
      <alignment horizontal="center"/>
    </xf>
    <xf numFmtId="0" fontId="1" fillId="0" borderId="1" xfId="0" applyFont="1" applyBorder="1"/>
    <xf numFmtId="0" fontId="1" fillId="4" borderId="1" xfId="0" applyFont="1" applyFill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4" fillId="10" borderId="1" xfId="0" applyFont="1" applyFill="1" applyBorder="1" applyAlignment="1">
      <alignment horizontal="center" vertical="top"/>
    </xf>
    <xf numFmtId="0" fontId="4" fillId="10" borderId="1" xfId="0" applyFont="1" applyFill="1" applyBorder="1" applyAlignment="1">
      <alignment horizontal="center" vertical="top" wrapText="1"/>
    </xf>
    <xf numFmtId="0" fontId="5" fillId="10" borderId="1" xfId="0" applyFont="1" applyFill="1" applyBorder="1" applyAlignment="1">
      <alignment horizontal="center" vertical="center"/>
    </xf>
    <xf numFmtId="49" fontId="4" fillId="10" borderId="1" xfId="0" applyNumberFormat="1" applyFont="1" applyFill="1" applyBorder="1" applyAlignment="1">
      <alignment horizontal="center" vertical="center"/>
    </xf>
    <xf numFmtId="2" fontId="4" fillId="10" borderId="1" xfId="0" applyNumberFormat="1" applyFont="1" applyFill="1" applyBorder="1" applyAlignment="1">
      <alignment horizontal="center" vertical="center"/>
    </xf>
    <xf numFmtId="164" fontId="4" fillId="10" borderId="1" xfId="0" applyNumberFormat="1" applyFont="1" applyFill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165" fontId="1" fillId="0" borderId="1" xfId="0" applyNumberFormat="1" applyFont="1" applyBorder="1"/>
    <xf numFmtId="2" fontId="1" fillId="11" borderId="1" xfId="0" applyNumberFormat="1" applyFont="1" applyFill="1" applyBorder="1"/>
    <xf numFmtId="2" fontId="1" fillId="11" borderId="3" xfId="0" applyNumberFormat="1" applyFont="1" applyFill="1" applyBorder="1"/>
    <xf numFmtId="0" fontId="4" fillId="10" borderId="1" xfId="0" applyFont="1" applyFill="1" applyBorder="1" applyAlignment="1">
      <alignment horizontal="center" vertical="center"/>
    </xf>
    <xf numFmtId="2" fontId="1" fillId="11" borderId="2" xfId="0" applyNumberFormat="1" applyFont="1" applyFill="1" applyBorder="1"/>
    <xf numFmtId="49" fontId="1" fillId="12" borderId="1" xfId="0" applyNumberFormat="1" applyFont="1" applyFill="1" applyBorder="1"/>
    <xf numFmtId="49" fontId="2" fillId="12" borderId="1" xfId="0" applyNumberFormat="1" applyFont="1" applyFill="1" applyBorder="1"/>
    <xf numFmtId="2" fontId="1" fillId="12" borderId="1" xfId="0" applyNumberFormat="1" applyFont="1" applyFill="1" applyBorder="1"/>
    <xf numFmtId="2" fontId="1" fillId="12" borderId="1" xfId="0" applyNumberFormat="1" applyFont="1" applyFill="1" applyBorder="1" applyAlignment="1">
      <alignment horizontal="right"/>
    </xf>
    <xf numFmtId="0" fontId="4" fillId="10" borderId="1" xfId="0" applyFont="1" applyFill="1" applyBorder="1" applyAlignment="1">
      <alignment vertical="center"/>
    </xf>
    <xf numFmtId="0" fontId="4" fillId="10" borderId="4" xfId="0" applyFont="1" applyFill="1" applyBorder="1" applyAlignment="1">
      <alignment vertical="center"/>
    </xf>
    <xf numFmtId="0" fontId="4" fillId="10" borderId="5" xfId="0" applyFont="1" applyFill="1" applyBorder="1" applyAlignment="1">
      <alignment vertical="center"/>
    </xf>
    <xf numFmtId="0" fontId="4" fillId="10" borderId="1" xfId="0" applyFont="1" applyFill="1" applyBorder="1" applyAlignment="1">
      <alignment horizontal="center" vertical="center"/>
    </xf>
    <xf numFmtId="0" fontId="4" fillId="10" borderId="4" xfId="0" applyFont="1" applyFill="1" applyBorder="1" applyAlignment="1">
      <alignment horizontal="center" vertical="center"/>
    </xf>
    <xf numFmtId="0" fontId="4" fillId="10" borderId="5" xfId="0" applyFont="1" applyFill="1" applyBorder="1" applyAlignment="1">
      <alignment horizontal="center" vertical="center"/>
    </xf>
    <xf numFmtId="0" fontId="4" fillId="10" borderId="6" xfId="0" applyFont="1" applyFill="1" applyBorder="1" applyAlignment="1">
      <alignment horizontal="center" vertical="center"/>
    </xf>
    <xf numFmtId="0" fontId="4" fillId="10" borderId="7" xfId="0" applyFont="1" applyFill="1" applyBorder="1" applyAlignment="1">
      <alignment horizontal="center" vertical="center"/>
    </xf>
  </cellXfs>
  <cellStyles count="1">
    <cellStyle name="Normal" xfId="0" builtinId="0"/>
  </cellStyles>
  <dxfs count="1554"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ill>
        <patternFill patternType="gray125"/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ill>
        <patternFill patternType="gray125"/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ill>
        <patternFill patternType="gray125"/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ill>
        <patternFill patternType="gray125"/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ill>
        <patternFill patternType="gray125"/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ill>
        <patternFill patternType="gray125"/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ill>
        <patternFill patternType="gray125"/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b/>
        <i val="0"/>
        <condense val="0"/>
        <extend val="0"/>
      </font>
      <fill>
        <patternFill>
          <bgColor indexed="22"/>
        </patternFill>
      </fill>
    </dxf>
    <dxf>
      <font>
        <b/>
        <i val="0"/>
        <condense val="0"/>
        <extend val="0"/>
      </font>
      <fill>
        <patternFill>
          <bgColor indexed="22"/>
        </patternFill>
      </fill>
    </dxf>
    <dxf>
      <font>
        <b/>
        <i val="0"/>
        <condense val="0"/>
        <extend val="0"/>
      </font>
      <fill>
        <patternFill>
          <bgColor indexed="22"/>
        </patternFill>
      </fill>
    </dxf>
    <dxf>
      <font>
        <b/>
        <i val="0"/>
        <condense val="0"/>
        <extend val="0"/>
      </font>
      <fill>
        <patternFill>
          <bgColor indexed="22"/>
        </patternFill>
      </fill>
    </dxf>
    <dxf>
      <font>
        <b/>
        <i val="0"/>
        <condense val="0"/>
        <extend val="0"/>
      </font>
      <fill>
        <patternFill>
          <bgColor indexed="22"/>
        </patternFill>
      </fill>
    </dxf>
    <dxf>
      <font>
        <b/>
        <i val="0"/>
        <condense val="0"/>
        <extend val="0"/>
      </font>
      <fill>
        <patternFill>
          <bgColor indexed="22"/>
        </patternFill>
      </fill>
    </dxf>
    <dxf>
      <font>
        <b/>
        <i val="0"/>
        <condense val="0"/>
        <extend val="0"/>
        <color indexed="8"/>
      </font>
      <fill>
        <patternFill>
          <bgColor indexed="22"/>
        </patternFill>
      </fill>
    </dxf>
    <dxf>
      <font>
        <b/>
        <i val="0"/>
        <condense val="0"/>
        <extend val="0"/>
      </font>
      <fill>
        <patternFill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ill>
        <patternFill patternType="gray125"/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ill>
        <patternFill patternType="gray125"/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ill>
        <patternFill patternType="gray125"/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ill>
        <patternFill patternType="gray125"/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b/>
        <i val="0"/>
        <condense val="0"/>
        <extend val="0"/>
      </font>
      <fill>
        <patternFill>
          <bgColor indexed="22"/>
        </patternFill>
      </fill>
    </dxf>
    <dxf>
      <font>
        <b/>
        <i val="0"/>
        <condense val="0"/>
        <extend val="0"/>
      </font>
      <fill>
        <patternFill>
          <bgColor indexed="22"/>
        </patternFill>
      </fill>
    </dxf>
    <dxf>
      <font>
        <b/>
        <i val="0"/>
        <condense val="0"/>
        <extend val="0"/>
      </font>
      <fill>
        <patternFill>
          <bgColor indexed="22"/>
        </patternFill>
      </fill>
    </dxf>
    <dxf>
      <font>
        <b/>
        <i val="0"/>
        <condense val="0"/>
        <extend val="0"/>
      </font>
      <fill>
        <patternFill>
          <bgColor indexed="22"/>
        </patternFill>
      </fill>
    </dxf>
    <dxf>
      <font>
        <b/>
        <i val="0"/>
        <condense val="0"/>
        <extend val="0"/>
      </font>
      <fill>
        <patternFill>
          <bgColor indexed="22"/>
        </patternFill>
      </fill>
    </dxf>
    <dxf>
      <font>
        <b/>
        <i val="0"/>
        <condense val="0"/>
        <extend val="0"/>
      </font>
      <fill>
        <patternFill>
          <bgColor indexed="22"/>
        </patternFill>
      </fill>
    </dxf>
    <dxf>
      <font>
        <b/>
        <i val="0"/>
        <condense val="0"/>
        <extend val="0"/>
        <color indexed="8"/>
      </font>
      <fill>
        <patternFill>
          <bgColor indexed="22"/>
        </patternFill>
      </fill>
    </dxf>
    <dxf>
      <font>
        <b/>
        <i val="0"/>
        <condense val="0"/>
        <extend val="0"/>
      </font>
      <fill>
        <patternFill>
          <bgColor indexed="22"/>
        </patternFill>
      </fill>
    </dxf>
    <dxf>
      <font>
        <condense val="0"/>
        <extend val="0"/>
        <color indexed="10"/>
      </font>
      <fill>
        <patternFill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ill>
        <patternFill patternType="gray125"/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ill>
        <patternFill patternType="gray125"/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ill>
        <patternFill patternType="gray125"/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ill>
        <patternFill patternType="gray125"/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ill>
        <patternFill patternType="gray125"/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ill>
        <patternFill patternType="gray125"/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ill>
        <patternFill patternType="gray125"/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ill>
        <patternFill patternType="gray125"/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ill>
        <patternFill patternType="gray125"/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ill>
        <patternFill patternType="gray125"/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>
          <bgColor indexed="22"/>
        </patternFill>
      </fill>
    </dxf>
    <dxf>
      <font>
        <condense val="0"/>
        <extend val="0"/>
        <color indexed="10"/>
      </font>
      <fill>
        <patternFill>
          <bgColor indexed="22"/>
        </patternFill>
      </fill>
    </dxf>
    <dxf>
      <font>
        <b/>
        <i val="0"/>
        <condense val="0"/>
        <extend val="0"/>
      </font>
      <fill>
        <patternFill>
          <bgColor indexed="22"/>
        </patternFill>
      </fill>
    </dxf>
    <dxf>
      <font>
        <b/>
        <i val="0"/>
        <condense val="0"/>
        <extend val="0"/>
      </font>
      <fill>
        <patternFill>
          <bgColor indexed="22"/>
        </patternFill>
      </fill>
    </dxf>
    <dxf>
      <font>
        <b/>
        <i val="0"/>
        <condense val="0"/>
        <extend val="0"/>
      </font>
      <fill>
        <patternFill>
          <bgColor indexed="22"/>
        </patternFill>
      </fill>
    </dxf>
    <dxf>
      <font>
        <b/>
        <i val="0"/>
        <condense val="0"/>
        <extend val="0"/>
      </font>
      <fill>
        <patternFill>
          <bgColor indexed="22"/>
        </patternFill>
      </fill>
    </dxf>
    <dxf>
      <font>
        <b/>
        <i val="0"/>
        <condense val="0"/>
        <extend val="0"/>
      </font>
      <fill>
        <patternFill>
          <bgColor indexed="22"/>
        </patternFill>
      </fill>
    </dxf>
    <dxf>
      <font>
        <b/>
        <i val="0"/>
        <condense val="0"/>
        <extend val="0"/>
      </font>
      <fill>
        <patternFill>
          <bgColor indexed="22"/>
        </patternFill>
      </fill>
    </dxf>
    <dxf>
      <font>
        <b/>
        <i val="0"/>
        <condense val="0"/>
        <extend val="0"/>
        <color indexed="8"/>
      </font>
      <fill>
        <patternFill>
          <bgColor indexed="22"/>
        </patternFill>
      </fill>
    </dxf>
    <dxf>
      <font>
        <b/>
        <i val="0"/>
        <condense val="0"/>
        <extend val="0"/>
      </font>
      <fill>
        <patternFill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ill>
        <patternFill patternType="gray125"/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ill>
        <patternFill patternType="gray125"/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ill>
        <patternFill patternType="gray125"/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ill>
        <patternFill patternType="gray125"/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ill>
        <patternFill patternType="gray125"/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ill>
        <patternFill patternType="gray125"/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ill>
        <patternFill patternType="gray125"/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ill>
        <patternFill patternType="gray125"/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ill>
        <patternFill patternType="gray125"/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ill>
        <patternFill patternType="gray125"/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ill>
        <patternFill patternType="gray125"/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ill>
        <patternFill patternType="gray125"/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ill>
        <patternFill patternType="gray125"/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ill>
        <patternFill patternType="gray125"/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ill>
        <patternFill patternType="gray125"/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ill>
        <patternFill patternType="gray125"/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ill>
        <patternFill patternType="gray125"/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ill>
        <patternFill patternType="gray125"/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ill>
        <patternFill patternType="gray125"/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ill>
        <patternFill patternType="gray125"/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ill>
        <patternFill patternType="gray125"/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ill>
        <patternFill patternType="gray125"/>
      </fill>
    </dxf>
    <dxf>
      <font>
        <condense val="0"/>
        <extend val="0"/>
        <color auto="1"/>
      </font>
      <fill>
        <patternFill patternType="gray125">
          <bgColor indexed="65"/>
        </patternFill>
      </fill>
    </dxf>
    <dxf>
      <font>
        <condense val="0"/>
        <extend val="0"/>
        <color auto="1"/>
      </font>
      <fill>
        <patternFill patternType="gray125">
          <bgColor indexed="65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ill>
        <patternFill patternType="gray125"/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ill>
        <patternFill patternType="gray125"/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ill>
        <patternFill patternType="gray125"/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ill>
        <patternFill patternType="gray125"/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ill>
        <patternFill patternType="gray125"/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ill>
        <patternFill patternType="gray125"/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ill>
        <patternFill patternType="gray125"/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ill>
        <patternFill patternType="gray125"/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>
          <bgColor indexed="22"/>
        </patternFill>
      </fill>
    </dxf>
    <dxf>
      <font>
        <condense val="0"/>
        <extend val="0"/>
        <color indexed="10"/>
      </font>
      <fill>
        <patternFill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b/>
        <i val="0"/>
        <condense val="0"/>
        <extend val="0"/>
      </font>
      <fill>
        <patternFill>
          <bgColor indexed="22"/>
        </patternFill>
      </fill>
    </dxf>
    <dxf>
      <font>
        <b/>
        <i val="0"/>
        <condense val="0"/>
        <extend val="0"/>
      </font>
      <fill>
        <patternFill>
          <bgColor indexed="22"/>
        </patternFill>
      </fill>
    </dxf>
    <dxf>
      <font>
        <b/>
        <i val="0"/>
        <condense val="0"/>
        <extend val="0"/>
      </font>
      <fill>
        <patternFill>
          <bgColor indexed="22"/>
        </patternFill>
      </fill>
    </dxf>
    <dxf>
      <font>
        <b/>
        <i val="0"/>
        <condense val="0"/>
        <extend val="0"/>
      </font>
      <fill>
        <patternFill>
          <bgColor indexed="22"/>
        </patternFill>
      </fill>
    </dxf>
    <dxf>
      <font>
        <b/>
        <i val="0"/>
        <condense val="0"/>
        <extend val="0"/>
      </font>
      <fill>
        <patternFill>
          <bgColor indexed="22"/>
        </patternFill>
      </fill>
    </dxf>
    <dxf>
      <font>
        <b/>
        <i val="0"/>
        <condense val="0"/>
        <extend val="0"/>
      </font>
      <fill>
        <patternFill>
          <bgColor indexed="22"/>
        </patternFill>
      </fill>
    </dxf>
    <dxf>
      <font>
        <b/>
        <i val="0"/>
        <condense val="0"/>
        <extend val="0"/>
      </font>
      <fill>
        <patternFill>
          <bgColor indexed="22"/>
        </patternFill>
      </fill>
    </dxf>
    <dxf>
      <font>
        <b/>
        <i val="0"/>
        <condense val="0"/>
        <extend val="0"/>
      </font>
      <fill>
        <patternFill>
          <bgColor indexed="22"/>
        </patternFill>
      </fill>
    </dxf>
    <dxf>
      <font>
        <b/>
        <i val="0"/>
        <condense val="0"/>
        <extend val="0"/>
      </font>
      <fill>
        <patternFill>
          <bgColor indexed="22"/>
        </patternFill>
      </fill>
    </dxf>
    <dxf>
      <font>
        <b/>
        <i val="0"/>
        <condense val="0"/>
        <extend val="0"/>
      </font>
      <fill>
        <patternFill>
          <bgColor indexed="22"/>
        </patternFill>
      </fill>
    </dxf>
    <dxf>
      <font>
        <b/>
        <i val="0"/>
        <condense val="0"/>
        <extend val="0"/>
      </font>
      <fill>
        <patternFill>
          <bgColor indexed="22"/>
        </patternFill>
      </fill>
    </dxf>
    <dxf>
      <font>
        <b/>
        <i val="0"/>
        <condense val="0"/>
        <extend val="0"/>
      </font>
      <fill>
        <patternFill>
          <bgColor indexed="22"/>
        </patternFill>
      </fill>
    </dxf>
    <dxf>
      <font>
        <b/>
        <i val="0"/>
        <condense val="0"/>
        <extend val="0"/>
      </font>
      <fill>
        <patternFill>
          <bgColor indexed="22"/>
        </patternFill>
      </fill>
    </dxf>
    <dxf>
      <font>
        <b/>
        <i val="0"/>
        <condense val="0"/>
        <extend val="0"/>
      </font>
      <fill>
        <patternFill>
          <bgColor indexed="22"/>
        </patternFill>
      </fill>
    </dxf>
    <dxf>
      <font>
        <b/>
        <i val="0"/>
        <condense val="0"/>
        <extend val="0"/>
      </font>
      <fill>
        <patternFill>
          <bgColor indexed="22"/>
        </patternFill>
      </fill>
    </dxf>
    <dxf>
      <font>
        <b/>
        <i val="0"/>
        <condense val="0"/>
        <extend val="0"/>
      </font>
      <fill>
        <patternFill>
          <bgColor indexed="22"/>
        </patternFill>
      </fill>
    </dxf>
    <dxf>
      <font>
        <b/>
        <i val="0"/>
        <condense val="0"/>
        <extend val="0"/>
      </font>
      <fill>
        <patternFill>
          <bgColor indexed="22"/>
        </patternFill>
      </fill>
    </dxf>
    <dxf>
      <font>
        <b/>
        <i val="0"/>
        <condense val="0"/>
        <extend val="0"/>
      </font>
      <fill>
        <patternFill>
          <bgColor indexed="22"/>
        </patternFill>
      </fill>
    </dxf>
    <dxf>
      <font>
        <b/>
        <i val="0"/>
        <condense val="0"/>
        <extend val="0"/>
      </font>
      <fill>
        <patternFill>
          <bgColor indexed="22"/>
        </patternFill>
      </fill>
    </dxf>
    <dxf>
      <font>
        <b/>
        <i val="0"/>
        <condense val="0"/>
        <extend val="0"/>
      </font>
      <fill>
        <patternFill>
          <bgColor indexed="22"/>
        </patternFill>
      </fill>
    </dxf>
    <dxf>
      <font>
        <b/>
        <i val="0"/>
        <condense val="0"/>
        <extend val="0"/>
      </font>
      <fill>
        <patternFill>
          <bgColor indexed="22"/>
        </patternFill>
      </fill>
    </dxf>
    <dxf>
      <font>
        <b/>
        <i val="0"/>
        <condense val="0"/>
        <extend val="0"/>
      </font>
      <fill>
        <patternFill>
          <bgColor indexed="22"/>
        </patternFill>
      </fill>
    </dxf>
    <dxf>
      <font>
        <b/>
        <i val="0"/>
        <condense val="0"/>
        <extend val="0"/>
        <color indexed="8"/>
      </font>
      <fill>
        <patternFill>
          <bgColor indexed="22"/>
        </patternFill>
      </fill>
    </dxf>
    <dxf>
      <font>
        <b/>
        <i val="0"/>
        <condense val="0"/>
        <extend val="0"/>
      </font>
      <fill>
        <patternFill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ill>
        <patternFill patternType="gray125"/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ill>
        <patternFill patternType="gray125"/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ill>
        <patternFill patternType="gray125"/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ill>
        <patternFill patternType="gray125"/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ill>
        <patternFill patternType="gray125"/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>
          <bgColor indexed="22"/>
        </patternFill>
      </fill>
    </dxf>
    <dxf>
      <font>
        <condense val="0"/>
        <extend val="0"/>
        <color indexed="10"/>
      </font>
      <fill>
        <patternFill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ill>
        <patternFill patternType="gray125"/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ill>
        <patternFill patternType="gray125"/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ill>
        <patternFill patternType="gray125"/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ill>
        <patternFill patternType="gray125"/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b/>
        <i val="0"/>
        <condense val="0"/>
        <extend val="0"/>
      </font>
      <fill>
        <patternFill>
          <bgColor indexed="22"/>
        </patternFill>
      </fill>
    </dxf>
    <dxf>
      <font>
        <b/>
        <i val="0"/>
        <condense val="0"/>
        <extend val="0"/>
      </font>
      <fill>
        <patternFill>
          <bgColor indexed="22"/>
        </patternFill>
      </fill>
    </dxf>
    <dxf>
      <font>
        <b/>
        <i val="0"/>
        <condense val="0"/>
        <extend val="0"/>
      </font>
      <fill>
        <patternFill>
          <bgColor indexed="22"/>
        </patternFill>
      </fill>
    </dxf>
    <dxf>
      <font>
        <b/>
        <i val="0"/>
        <condense val="0"/>
        <extend val="0"/>
      </font>
      <fill>
        <patternFill>
          <bgColor indexed="22"/>
        </patternFill>
      </fill>
    </dxf>
    <dxf>
      <font>
        <b/>
        <i val="0"/>
        <condense val="0"/>
        <extend val="0"/>
      </font>
      <fill>
        <patternFill>
          <bgColor indexed="22"/>
        </patternFill>
      </fill>
    </dxf>
    <dxf>
      <font>
        <b/>
        <i val="0"/>
        <condense val="0"/>
        <extend val="0"/>
      </font>
      <fill>
        <patternFill>
          <bgColor indexed="22"/>
        </patternFill>
      </fill>
    </dxf>
    <dxf>
      <font>
        <b/>
        <i val="0"/>
        <condense val="0"/>
        <extend val="0"/>
      </font>
      <fill>
        <patternFill>
          <bgColor indexed="22"/>
        </patternFill>
      </fill>
    </dxf>
    <dxf>
      <font>
        <b/>
        <i val="0"/>
        <condense val="0"/>
        <extend val="0"/>
      </font>
      <fill>
        <patternFill>
          <bgColor indexed="22"/>
        </patternFill>
      </fill>
    </dxf>
    <dxf>
      <font>
        <b/>
        <i val="0"/>
        <condense val="0"/>
        <extend val="0"/>
      </font>
      <fill>
        <patternFill>
          <bgColor indexed="22"/>
        </patternFill>
      </fill>
    </dxf>
    <dxf>
      <font>
        <b/>
        <i val="0"/>
        <condense val="0"/>
        <extend val="0"/>
      </font>
      <fill>
        <patternFill>
          <bgColor indexed="22"/>
        </patternFill>
      </fill>
    </dxf>
    <dxf>
      <font>
        <b/>
        <i val="0"/>
        <condense val="0"/>
        <extend val="0"/>
      </font>
      <fill>
        <patternFill>
          <bgColor indexed="22"/>
        </patternFill>
      </fill>
    </dxf>
    <dxf>
      <font>
        <b/>
        <i val="0"/>
        <condense val="0"/>
        <extend val="0"/>
      </font>
      <fill>
        <patternFill>
          <bgColor indexed="22"/>
        </patternFill>
      </fill>
    </dxf>
    <dxf>
      <font>
        <b/>
        <i val="0"/>
        <condense val="0"/>
        <extend val="0"/>
      </font>
      <fill>
        <patternFill>
          <bgColor indexed="22"/>
        </patternFill>
      </fill>
    </dxf>
    <dxf>
      <font>
        <b/>
        <i val="0"/>
        <condense val="0"/>
        <extend val="0"/>
      </font>
      <fill>
        <patternFill>
          <bgColor indexed="22"/>
        </patternFill>
      </fill>
    </dxf>
    <dxf>
      <font>
        <b/>
        <i val="0"/>
        <condense val="0"/>
        <extend val="0"/>
      </font>
      <fill>
        <patternFill>
          <bgColor indexed="22"/>
        </patternFill>
      </fill>
    </dxf>
    <dxf>
      <font>
        <b/>
        <i val="0"/>
        <condense val="0"/>
        <extend val="0"/>
      </font>
      <fill>
        <patternFill>
          <bgColor indexed="22"/>
        </patternFill>
      </fill>
    </dxf>
    <dxf>
      <font>
        <b/>
        <i val="0"/>
        <condense val="0"/>
        <extend val="0"/>
      </font>
      <fill>
        <patternFill>
          <bgColor indexed="22"/>
        </patternFill>
      </fill>
    </dxf>
    <dxf>
      <font>
        <b/>
        <i val="0"/>
        <condense val="0"/>
        <extend val="0"/>
      </font>
      <fill>
        <patternFill>
          <bgColor indexed="22"/>
        </patternFill>
      </fill>
    </dxf>
    <dxf>
      <font>
        <b/>
        <i val="0"/>
        <condense val="0"/>
        <extend val="0"/>
      </font>
      <fill>
        <patternFill>
          <bgColor indexed="22"/>
        </patternFill>
      </fill>
    </dxf>
    <dxf>
      <font>
        <b/>
        <i val="0"/>
        <condense val="0"/>
        <extend val="0"/>
      </font>
      <fill>
        <patternFill>
          <bgColor indexed="22"/>
        </patternFill>
      </fill>
    </dxf>
    <dxf>
      <font>
        <b/>
        <i val="0"/>
        <condense val="0"/>
        <extend val="0"/>
      </font>
      <fill>
        <patternFill>
          <bgColor indexed="22"/>
        </patternFill>
      </fill>
    </dxf>
    <dxf>
      <font>
        <b/>
        <i val="0"/>
        <condense val="0"/>
        <extend val="0"/>
        <color indexed="8"/>
      </font>
      <fill>
        <patternFill>
          <bgColor indexed="22"/>
        </patternFill>
      </fill>
    </dxf>
    <dxf>
      <font>
        <b/>
        <i val="0"/>
        <condense val="0"/>
        <extend val="0"/>
      </font>
      <fill>
        <patternFill>
          <bgColor indexed="22"/>
        </patternFill>
      </fill>
    </dxf>
    <dxf>
      <font>
        <b/>
        <i val="0"/>
        <condense val="0"/>
        <extend val="0"/>
      </font>
      <fill>
        <patternFill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ill>
        <patternFill patternType="gray125"/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ill>
        <patternFill patternType="gray125"/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ill>
        <patternFill patternType="gray125"/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ill>
        <patternFill patternType="gray125"/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b/>
        <i val="0"/>
        <condense val="0"/>
        <extend val="0"/>
      </font>
      <fill>
        <patternFill>
          <bgColor indexed="22"/>
        </patternFill>
      </fill>
    </dxf>
    <dxf>
      <font>
        <b/>
        <i val="0"/>
        <condense val="0"/>
        <extend val="0"/>
      </font>
      <fill>
        <patternFill>
          <bgColor indexed="22"/>
        </patternFill>
      </fill>
    </dxf>
    <dxf>
      <font>
        <b/>
        <i val="0"/>
        <condense val="0"/>
        <extend val="0"/>
      </font>
      <fill>
        <patternFill>
          <bgColor indexed="22"/>
        </patternFill>
      </fill>
    </dxf>
    <dxf>
      <font>
        <b/>
        <i val="0"/>
        <condense val="0"/>
        <extend val="0"/>
      </font>
      <fill>
        <patternFill>
          <bgColor indexed="22"/>
        </patternFill>
      </fill>
    </dxf>
    <dxf>
      <font>
        <b/>
        <i val="0"/>
        <condense val="0"/>
        <extend val="0"/>
      </font>
      <fill>
        <patternFill>
          <bgColor indexed="22"/>
        </patternFill>
      </fill>
    </dxf>
    <dxf>
      <font>
        <b/>
        <i val="0"/>
        <condense val="0"/>
        <extend val="0"/>
      </font>
      <fill>
        <patternFill>
          <bgColor indexed="22"/>
        </patternFill>
      </fill>
    </dxf>
    <dxf>
      <font>
        <b/>
        <i val="0"/>
        <condense val="0"/>
        <extend val="0"/>
      </font>
      <fill>
        <patternFill>
          <bgColor indexed="22"/>
        </patternFill>
      </fill>
    </dxf>
    <dxf>
      <font>
        <b/>
        <i val="0"/>
        <condense val="0"/>
        <extend val="0"/>
      </font>
      <fill>
        <patternFill>
          <bgColor indexed="22"/>
        </patternFill>
      </fill>
    </dxf>
    <dxf>
      <font>
        <b/>
        <i val="0"/>
        <condense val="0"/>
        <extend val="0"/>
      </font>
      <fill>
        <patternFill>
          <bgColor indexed="22"/>
        </patternFill>
      </fill>
    </dxf>
    <dxf>
      <font>
        <b/>
        <i val="0"/>
        <condense val="0"/>
        <extend val="0"/>
      </font>
      <fill>
        <patternFill>
          <bgColor indexed="22"/>
        </patternFill>
      </fill>
    </dxf>
    <dxf>
      <font>
        <b/>
        <i val="0"/>
        <condense val="0"/>
        <extend val="0"/>
      </font>
      <fill>
        <patternFill>
          <bgColor indexed="22"/>
        </patternFill>
      </fill>
    </dxf>
    <dxf>
      <font>
        <b/>
        <i val="0"/>
        <condense val="0"/>
        <extend val="0"/>
      </font>
      <fill>
        <patternFill>
          <bgColor indexed="22"/>
        </patternFill>
      </fill>
    </dxf>
    <dxf>
      <font>
        <b/>
        <i val="0"/>
        <condense val="0"/>
        <extend val="0"/>
      </font>
      <fill>
        <patternFill>
          <bgColor indexed="22"/>
        </patternFill>
      </fill>
    </dxf>
    <dxf>
      <font>
        <b/>
        <i val="0"/>
        <condense val="0"/>
        <extend val="0"/>
      </font>
      <fill>
        <patternFill>
          <bgColor indexed="22"/>
        </patternFill>
      </fill>
    </dxf>
    <dxf>
      <font>
        <b/>
        <i val="0"/>
        <condense val="0"/>
        <extend val="0"/>
      </font>
      <fill>
        <patternFill>
          <bgColor indexed="22"/>
        </patternFill>
      </fill>
    </dxf>
    <dxf>
      <font>
        <b/>
        <i val="0"/>
        <condense val="0"/>
        <extend val="0"/>
      </font>
      <fill>
        <patternFill>
          <bgColor indexed="22"/>
        </patternFill>
      </fill>
    </dxf>
    <dxf>
      <font>
        <b/>
        <i val="0"/>
        <condense val="0"/>
        <extend val="0"/>
      </font>
      <fill>
        <patternFill>
          <bgColor indexed="22"/>
        </patternFill>
      </fill>
    </dxf>
    <dxf>
      <font>
        <b/>
        <i val="0"/>
        <condense val="0"/>
        <extend val="0"/>
      </font>
      <fill>
        <patternFill>
          <bgColor indexed="22"/>
        </patternFill>
      </fill>
    </dxf>
    <dxf>
      <font>
        <b/>
        <i val="0"/>
        <condense val="0"/>
        <extend val="0"/>
      </font>
      <fill>
        <patternFill>
          <bgColor indexed="22"/>
        </patternFill>
      </fill>
    </dxf>
    <dxf>
      <font>
        <b/>
        <i val="0"/>
        <condense val="0"/>
        <extend val="0"/>
      </font>
      <fill>
        <patternFill>
          <bgColor indexed="22"/>
        </patternFill>
      </fill>
    </dxf>
    <dxf>
      <font>
        <b/>
        <i val="0"/>
        <condense val="0"/>
        <extend val="0"/>
      </font>
      <fill>
        <patternFill>
          <bgColor indexed="22"/>
        </patternFill>
      </fill>
    </dxf>
    <dxf>
      <font>
        <b/>
        <i val="0"/>
        <condense val="0"/>
        <extend val="0"/>
      </font>
      <fill>
        <patternFill>
          <bgColor indexed="22"/>
        </patternFill>
      </fill>
    </dxf>
    <dxf>
      <font>
        <b/>
        <i val="0"/>
        <condense val="0"/>
        <extend val="0"/>
        <color indexed="8"/>
      </font>
      <fill>
        <patternFill>
          <bgColor indexed="22"/>
        </patternFill>
      </fill>
    </dxf>
    <dxf>
      <font>
        <b/>
        <i val="0"/>
        <condense val="0"/>
        <extend val="0"/>
      </font>
      <fill>
        <patternFill>
          <bgColor indexed="22"/>
        </patternFill>
      </fill>
    </dxf>
    <dxf>
      <font>
        <condense val="0"/>
        <extend val="0"/>
        <color indexed="10"/>
      </font>
      <fill>
        <patternFill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ill>
        <patternFill patternType="gray125"/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ill>
        <patternFill patternType="gray125"/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ill>
        <patternFill patternType="gray125"/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ill>
        <patternFill patternType="gray125"/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ill>
        <patternFill patternType="gray125"/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ill>
        <patternFill patternType="gray125"/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ill>
        <patternFill patternType="gray125"/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ill>
        <patternFill patternType="gray125"/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ill>
        <patternFill patternType="gray125"/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ill>
        <patternFill patternType="gray125"/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>
          <bgColor indexed="22"/>
        </patternFill>
      </fill>
    </dxf>
    <dxf>
      <font>
        <condense val="0"/>
        <extend val="0"/>
        <color indexed="10"/>
      </font>
      <fill>
        <patternFill>
          <bgColor indexed="22"/>
        </patternFill>
      </fill>
    </dxf>
    <dxf>
      <font>
        <condense val="0"/>
        <extend val="0"/>
        <color indexed="10"/>
      </font>
      <fill>
        <patternFill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ill>
        <patternFill patternType="gray125"/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ill>
        <patternFill patternType="gray125"/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ill>
        <patternFill patternType="gray125"/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ill>
        <patternFill patternType="gray125"/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ill>
        <patternFill patternType="gray125"/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ill>
        <patternFill patternType="gray125"/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ill>
        <patternFill patternType="gray125"/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ill>
        <patternFill patternType="gray125"/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ill>
        <patternFill patternType="gray125"/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ill>
        <patternFill patternType="gray125"/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ill>
        <patternFill patternType="gray125"/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</dxfs>
  <tableStyles count="0" defaultTableStyle="TableStyleMedium2" defaultPivotStyle="PivotStyleLight16"/>
  <colors>
    <mruColors>
      <color rgb="FF996633"/>
      <color rgb="FF339966"/>
      <color rgb="FFCC9900"/>
      <color rgb="FFFF7C80"/>
      <color rgb="FF9BC2E6"/>
      <color rgb="FF99CC00"/>
      <color rgb="FFFFCC00"/>
      <color rgb="FFCC6600"/>
      <color rgb="FF006600"/>
      <color rgb="FFA5002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129"/>
  <sheetViews>
    <sheetView tabSelected="1" zoomScaleNormal="100" workbookViewId="0">
      <selection activeCell="C13" sqref="C13"/>
    </sheetView>
  </sheetViews>
  <sheetFormatPr baseColWidth="10" defaultRowHeight="15" x14ac:dyDescent="0.25"/>
  <cols>
    <col min="1" max="1" width="43" style="3" customWidth="1"/>
    <col min="2" max="2" width="27" style="4" bestFit="1" customWidth="1"/>
    <col min="3" max="3" width="16.5703125" style="3" customWidth="1"/>
    <col min="4" max="4" width="17.5703125" style="3" customWidth="1"/>
    <col min="5" max="49" width="11.42578125" style="3"/>
    <col min="50" max="50" width="11.28515625" style="3" customWidth="1"/>
    <col min="51" max="54" width="11.42578125" style="3"/>
    <col min="55" max="55" width="11.42578125" style="3" customWidth="1"/>
    <col min="56" max="56" width="45.140625" style="4" customWidth="1"/>
    <col min="57" max="57" width="45.5703125" style="3" customWidth="1"/>
    <col min="58" max="58" width="11.42578125" style="3"/>
  </cols>
  <sheetData>
    <row r="1" spans="1:63" ht="15.75" x14ac:dyDescent="0.25">
      <c r="A1" s="41" t="s">
        <v>232</v>
      </c>
      <c r="B1" s="41" t="s">
        <v>1</v>
      </c>
      <c r="C1" s="42" t="s">
        <v>59</v>
      </c>
      <c r="D1" s="43" t="s">
        <v>60</v>
      </c>
      <c r="E1" s="23"/>
      <c r="F1" s="23"/>
      <c r="G1" s="23"/>
      <c r="H1" s="23"/>
      <c r="I1" s="23"/>
      <c r="J1" s="23"/>
      <c r="K1" s="23"/>
      <c r="L1" s="23"/>
      <c r="M1" s="41" t="s">
        <v>3</v>
      </c>
      <c r="N1" s="41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23" t="s">
        <v>4</v>
      </c>
      <c r="AI1" s="23" t="s">
        <v>5</v>
      </c>
      <c r="AJ1" s="23" t="s">
        <v>6</v>
      </c>
      <c r="AK1" s="23" t="s">
        <v>7</v>
      </c>
      <c r="AL1" s="23" t="s">
        <v>8</v>
      </c>
      <c r="AM1" s="23" t="s">
        <v>9</v>
      </c>
      <c r="AN1" s="23" t="s">
        <v>10</v>
      </c>
      <c r="AO1" s="23" t="s">
        <v>11</v>
      </c>
      <c r="AP1" s="23" t="s">
        <v>12</v>
      </c>
      <c r="AQ1" s="35" t="s">
        <v>13</v>
      </c>
      <c r="AR1" s="35" t="s">
        <v>14</v>
      </c>
      <c r="AS1" s="35" t="s">
        <v>15</v>
      </c>
      <c r="AT1" s="35" t="s">
        <v>16</v>
      </c>
      <c r="AU1" s="35" t="s">
        <v>17</v>
      </c>
      <c r="AV1" s="35" t="s">
        <v>18</v>
      </c>
      <c r="AW1" s="35" t="s">
        <v>19</v>
      </c>
      <c r="AX1" s="35" t="s">
        <v>20</v>
      </c>
      <c r="AY1" s="35" t="s">
        <v>21</v>
      </c>
      <c r="AZ1" s="35" t="s">
        <v>22</v>
      </c>
      <c r="BA1" s="35" t="s">
        <v>23</v>
      </c>
      <c r="BB1" s="35" t="s">
        <v>24</v>
      </c>
      <c r="BC1" s="35" t="s">
        <v>25</v>
      </c>
      <c r="BD1" s="41" t="s">
        <v>26</v>
      </c>
      <c r="BE1" s="41" t="s">
        <v>27</v>
      </c>
      <c r="BF1" s="41" t="s">
        <v>28</v>
      </c>
    </row>
    <row r="2" spans="1:63" ht="15.75" x14ac:dyDescent="0.25">
      <c r="A2" s="37" t="s">
        <v>76</v>
      </c>
      <c r="B2" s="37" t="s">
        <v>79</v>
      </c>
      <c r="C2" s="39">
        <v>480957</v>
      </c>
      <c r="D2" s="39">
        <v>2145692</v>
      </c>
      <c r="E2" s="5">
        <v>2.5</v>
      </c>
      <c r="F2" s="5">
        <v>444</v>
      </c>
      <c r="G2" s="5">
        <v>7.8</v>
      </c>
      <c r="H2" s="5">
        <v>316</v>
      </c>
      <c r="I2" s="5">
        <v>154.9</v>
      </c>
      <c r="J2" s="5">
        <v>15.8</v>
      </c>
      <c r="K2" s="5">
        <v>141</v>
      </c>
      <c r="L2" s="5">
        <v>0.1</v>
      </c>
      <c r="M2" s="5">
        <v>0.1</v>
      </c>
      <c r="N2" s="5"/>
      <c r="O2" s="5"/>
      <c r="P2" s="5">
        <v>28.31</v>
      </c>
      <c r="Q2" s="5">
        <v>6.2E-4</v>
      </c>
      <c r="R2" s="5">
        <v>1.8500000000000001E-3</v>
      </c>
      <c r="S2" s="5">
        <v>22</v>
      </c>
      <c r="T2" s="5">
        <v>6.0000000000000001E-3</v>
      </c>
      <c r="U2" s="5">
        <v>2.5999999999999999E-2</v>
      </c>
      <c r="V2" s="5" t="s">
        <v>71</v>
      </c>
      <c r="W2" s="5">
        <v>5.1999999999999998E-2</v>
      </c>
      <c r="X2" s="5">
        <v>1.9E-2</v>
      </c>
      <c r="Y2" s="5">
        <v>3.5E-4</v>
      </c>
      <c r="Z2" s="5">
        <v>5.9000000000000003E-4</v>
      </c>
      <c r="AA2" s="5">
        <v>6</v>
      </c>
      <c r="AB2" s="5"/>
      <c r="AC2" s="5">
        <v>33</v>
      </c>
      <c r="AD2" s="5">
        <v>21</v>
      </c>
      <c r="AE2" s="5">
        <v>5</v>
      </c>
      <c r="AF2" s="5">
        <v>0</v>
      </c>
      <c r="AG2" s="5">
        <v>0</v>
      </c>
      <c r="AH2" s="5"/>
      <c r="AI2" s="5"/>
      <c r="AJ2" s="5"/>
      <c r="AK2" s="6">
        <f t="shared" ref="AK2:AK30" si="0">AL2*4.4268</f>
        <v>0</v>
      </c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7" t="s">
        <v>78</v>
      </c>
      <c r="BE2" s="8" t="s">
        <v>73</v>
      </c>
      <c r="BF2" s="9" t="s">
        <v>74</v>
      </c>
      <c r="BJ2" s="1"/>
      <c r="BK2" s="2"/>
    </row>
    <row r="3" spans="1:63" ht="15.75" x14ac:dyDescent="0.25">
      <c r="A3" s="37" t="s">
        <v>76</v>
      </c>
      <c r="B3" s="37" t="s">
        <v>77</v>
      </c>
      <c r="C3" s="40">
        <v>480760</v>
      </c>
      <c r="D3" s="40">
        <v>2150404</v>
      </c>
      <c r="E3" s="5">
        <v>2.5</v>
      </c>
      <c r="F3" s="5">
        <v>444</v>
      </c>
      <c r="G3" s="5">
        <v>7.7</v>
      </c>
      <c r="H3" s="5">
        <v>284</v>
      </c>
      <c r="I3" s="5">
        <v>177.1</v>
      </c>
      <c r="J3" s="5">
        <v>27.4</v>
      </c>
      <c r="K3" s="5">
        <v>145</v>
      </c>
      <c r="L3" s="5">
        <v>0.1</v>
      </c>
      <c r="M3" s="5">
        <v>0.1</v>
      </c>
      <c r="N3" s="5"/>
      <c r="O3" s="5"/>
      <c r="P3" s="5">
        <v>6.1</v>
      </c>
      <c r="Q3" s="5">
        <v>6.2E-4</v>
      </c>
      <c r="R3" s="5">
        <v>1.2999999999999999E-4</v>
      </c>
      <c r="S3" s="5">
        <v>20</v>
      </c>
      <c r="T3" s="5">
        <v>6.0000000000000001E-3</v>
      </c>
      <c r="U3" s="5">
        <v>2.5999999999999999E-2</v>
      </c>
      <c r="V3" s="5" t="s">
        <v>71</v>
      </c>
      <c r="W3" s="5">
        <v>5.1999999999999998E-2</v>
      </c>
      <c r="X3" s="5">
        <v>1.9E-2</v>
      </c>
      <c r="Y3" s="5">
        <v>3.5E-4</v>
      </c>
      <c r="Z3" s="5">
        <v>5.9000000000000003E-4</v>
      </c>
      <c r="AA3" s="5">
        <v>6</v>
      </c>
      <c r="AB3" s="5"/>
      <c r="AC3" s="5">
        <v>37</v>
      </c>
      <c r="AD3" s="5">
        <v>23</v>
      </c>
      <c r="AE3" s="5">
        <v>20</v>
      </c>
      <c r="AF3" s="5">
        <v>0</v>
      </c>
      <c r="AG3" s="5">
        <v>0</v>
      </c>
      <c r="AH3" s="5"/>
      <c r="AI3" s="5"/>
      <c r="AJ3" s="5"/>
      <c r="AK3" s="6">
        <f t="shared" si="0"/>
        <v>0</v>
      </c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7" t="s">
        <v>78</v>
      </c>
      <c r="BE3" s="8" t="s">
        <v>73</v>
      </c>
      <c r="BF3" s="9" t="s">
        <v>74</v>
      </c>
    </row>
    <row r="4" spans="1:63" ht="15.75" x14ac:dyDescent="0.25">
      <c r="A4" s="37" t="s">
        <v>85</v>
      </c>
      <c r="B4" s="37" t="s">
        <v>88</v>
      </c>
      <c r="C4" s="39">
        <v>490458</v>
      </c>
      <c r="D4" s="39">
        <v>2126770</v>
      </c>
      <c r="E4" s="9">
        <v>5</v>
      </c>
      <c r="F4" s="9">
        <v>293</v>
      </c>
      <c r="G4" s="9">
        <v>7.8</v>
      </c>
      <c r="H4" s="9">
        <v>200</v>
      </c>
      <c r="I4" s="9">
        <v>88</v>
      </c>
      <c r="J4" s="9">
        <v>13</v>
      </c>
      <c r="K4" s="9">
        <v>89.24</v>
      </c>
      <c r="L4" s="9">
        <v>0.2</v>
      </c>
      <c r="M4" s="9">
        <v>0.1</v>
      </c>
      <c r="N4" s="9"/>
      <c r="O4" s="9"/>
      <c r="P4" s="9">
        <v>22.53</v>
      </c>
      <c r="Q4" s="9">
        <v>6.2E-4</v>
      </c>
      <c r="R4" s="9">
        <v>1.2999999999999999E-4</v>
      </c>
      <c r="S4" s="9">
        <v>14.3</v>
      </c>
      <c r="T4" s="9">
        <v>6.0000000000000001E-3</v>
      </c>
      <c r="U4" s="9">
        <v>2.5999999999999999E-2</v>
      </c>
      <c r="V4" s="9" t="s">
        <v>71</v>
      </c>
      <c r="W4" s="9">
        <v>5.1999999999999998E-2</v>
      </c>
      <c r="X4" s="9">
        <v>1.9E-2</v>
      </c>
      <c r="Y4" s="9">
        <v>3.5E-4</v>
      </c>
      <c r="Z4" s="9">
        <v>5.9000000000000003E-4</v>
      </c>
      <c r="AA4" s="9">
        <v>0.91</v>
      </c>
      <c r="AB4" s="9"/>
      <c r="AC4" s="9">
        <v>22.9</v>
      </c>
      <c r="AD4" s="9">
        <v>13</v>
      </c>
      <c r="AE4" s="9">
        <v>1040</v>
      </c>
      <c r="AF4" s="9">
        <v>0</v>
      </c>
      <c r="AG4" s="9">
        <v>0</v>
      </c>
      <c r="AH4" s="9"/>
      <c r="AI4" s="9"/>
      <c r="AJ4" s="9"/>
      <c r="AK4" s="6">
        <f t="shared" si="0"/>
        <v>0</v>
      </c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7" t="s">
        <v>86</v>
      </c>
      <c r="BE4" s="8" t="s">
        <v>73</v>
      </c>
      <c r="BF4" s="9" t="s">
        <v>74</v>
      </c>
    </row>
    <row r="5" spans="1:63" ht="15.75" x14ac:dyDescent="0.25">
      <c r="A5" s="37" t="s">
        <v>85</v>
      </c>
      <c r="B5" s="37" t="s">
        <v>87</v>
      </c>
      <c r="C5" s="39">
        <v>486562</v>
      </c>
      <c r="D5" s="39">
        <v>2130782</v>
      </c>
      <c r="E5" s="9">
        <v>7.5</v>
      </c>
      <c r="F5" s="9">
        <v>474</v>
      </c>
      <c r="G5" s="9">
        <v>7.3</v>
      </c>
      <c r="H5" s="9">
        <v>352</v>
      </c>
      <c r="I5" s="9">
        <v>148.5</v>
      </c>
      <c r="J5" s="9">
        <v>28.7</v>
      </c>
      <c r="K5" s="9">
        <v>169</v>
      </c>
      <c r="L5" s="9">
        <v>0.2</v>
      </c>
      <c r="M5" s="9">
        <v>0.1</v>
      </c>
      <c r="N5" s="9"/>
      <c r="O5" s="9"/>
      <c r="P5" s="9">
        <v>45.85</v>
      </c>
      <c r="Q5" s="9">
        <v>4.4000000000000003E-3</v>
      </c>
      <c r="R5" s="9">
        <v>1.2999999999999999E-4</v>
      </c>
      <c r="S5" s="9">
        <v>25</v>
      </c>
      <c r="T5" s="9">
        <v>6.0000000000000001E-3</v>
      </c>
      <c r="U5" s="9">
        <v>2.5999999999999999E-2</v>
      </c>
      <c r="V5" s="9" t="s">
        <v>71</v>
      </c>
      <c r="W5" s="9">
        <v>5.1999999999999998E-2</v>
      </c>
      <c r="X5" s="9">
        <v>1.9E-2</v>
      </c>
      <c r="Y5" s="9">
        <v>3.5E-4</v>
      </c>
      <c r="Z5" s="9">
        <v>5.9000000000000003E-4</v>
      </c>
      <c r="AA5" s="9">
        <v>6</v>
      </c>
      <c r="AB5" s="9"/>
      <c r="AC5" s="9">
        <v>38</v>
      </c>
      <c r="AD5" s="9">
        <v>26</v>
      </c>
      <c r="AE5" s="9">
        <v>5</v>
      </c>
      <c r="AF5" s="9">
        <v>1</v>
      </c>
      <c r="AG5" s="9">
        <v>1</v>
      </c>
      <c r="AH5" s="9"/>
      <c r="AI5" s="9"/>
      <c r="AJ5" s="9"/>
      <c r="AK5" s="6">
        <f t="shared" si="0"/>
        <v>0</v>
      </c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7" t="s">
        <v>86</v>
      </c>
      <c r="BE5" s="8" t="s">
        <v>73</v>
      </c>
      <c r="BF5" s="9" t="s">
        <v>74</v>
      </c>
    </row>
    <row r="6" spans="1:63" ht="15.75" x14ac:dyDescent="0.25">
      <c r="A6" s="37" t="s">
        <v>227</v>
      </c>
      <c r="B6" s="37" t="s">
        <v>93</v>
      </c>
      <c r="C6" s="39">
        <v>499184</v>
      </c>
      <c r="D6" s="39">
        <v>2128488</v>
      </c>
      <c r="E6" s="9">
        <v>5</v>
      </c>
      <c r="F6" s="9">
        <v>343</v>
      </c>
      <c r="G6" s="9">
        <v>8.1</v>
      </c>
      <c r="H6" s="6">
        <v>226.38000000000002</v>
      </c>
      <c r="I6" s="9">
        <v>122.1</v>
      </c>
      <c r="J6" s="9">
        <v>27.5</v>
      </c>
      <c r="K6" s="9">
        <v>110.11</v>
      </c>
      <c r="L6" s="9">
        <v>0.2</v>
      </c>
      <c r="M6" s="9">
        <v>0.1</v>
      </c>
      <c r="N6" s="9"/>
      <c r="O6" s="9"/>
      <c r="P6" s="9">
        <v>21.49</v>
      </c>
      <c r="Q6" s="9">
        <v>6.7200000000000003E-3</v>
      </c>
      <c r="R6" s="9">
        <v>1.2999999999999999E-4</v>
      </c>
      <c r="S6" s="9">
        <v>12.6</v>
      </c>
      <c r="T6" s="9">
        <v>6.0000000000000001E-3</v>
      </c>
      <c r="U6" s="9">
        <v>2.5999999999999999E-2</v>
      </c>
      <c r="V6" s="9">
        <v>5.6000000000000001E-2</v>
      </c>
      <c r="W6" s="9">
        <v>5.1999999999999998E-2</v>
      </c>
      <c r="X6" s="9">
        <v>1.9E-2</v>
      </c>
      <c r="Y6" s="9">
        <v>3.5E-4</v>
      </c>
      <c r="Z6" s="9">
        <v>5.9000000000000003E-4</v>
      </c>
      <c r="AA6" s="9">
        <v>3.1</v>
      </c>
      <c r="AB6" s="9"/>
      <c r="AC6" s="9">
        <v>33.6</v>
      </c>
      <c r="AD6" s="9">
        <v>19.100000000000001</v>
      </c>
      <c r="AE6" s="9">
        <v>15</v>
      </c>
      <c r="AF6" s="9">
        <v>0</v>
      </c>
      <c r="AG6" s="9">
        <v>0</v>
      </c>
      <c r="AH6" s="9"/>
      <c r="AI6" s="9"/>
      <c r="AJ6" s="9"/>
      <c r="AK6" s="6">
        <f t="shared" si="0"/>
        <v>0</v>
      </c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7" t="s">
        <v>90</v>
      </c>
      <c r="BE6" s="8" t="s">
        <v>73</v>
      </c>
      <c r="BF6" s="9" t="s">
        <v>74</v>
      </c>
    </row>
    <row r="7" spans="1:63" ht="15.75" x14ac:dyDescent="0.25">
      <c r="A7" s="37" t="s">
        <v>80</v>
      </c>
      <c r="B7" s="37" t="s">
        <v>83</v>
      </c>
      <c r="C7" s="39">
        <v>498387</v>
      </c>
      <c r="D7" s="39">
        <v>2122183</v>
      </c>
      <c r="E7" s="5">
        <v>5</v>
      </c>
      <c r="F7" s="5">
        <v>131</v>
      </c>
      <c r="G7" s="5">
        <v>8.1</v>
      </c>
      <c r="H7" s="5">
        <v>96</v>
      </c>
      <c r="I7" s="5">
        <v>51.6</v>
      </c>
      <c r="J7" s="5">
        <v>2.4900000000000002</v>
      </c>
      <c r="K7" s="5">
        <v>41.82</v>
      </c>
      <c r="L7" s="5">
        <v>0.2</v>
      </c>
      <c r="M7" s="5">
        <v>0.1</v>
      </c>
      <c r="N7" s="5"/>
      <c r="O7" s="5"/>
      <c r="P7" s="5">
        <v>6.07</v>
      </c>
      <c r="Q7" s="5">
        <v>6.2E-4</v>
      </c>
      <c r="R7" s="5">
        <v>1.2999999999999999E-4</v>
      </c>
      <c r="S7" s="5">
        <v>5.93</v>
      </c>
      <c r="T7" s="5">
        <v>6.0000000000000001E-3</v>
      </c>
      <c r="U7" s="5">
        <v>2.5999999999999999E-2</v>
      </c>
      <c r="V7" s="5" t="s">
        <v>71</v>
      </c>
      <c r="W7" s="5">
        <v>5.1999999999999998E-2</v>
      </c>
      <c r="X7" s="5">
        <v>1.9E-2</v>
      </c>
      <c r="Y7" s="5">
        <v>3.5E-4</v>
      </c>
      <c r="Z7" s="5">
        <v>5.9000000000000003E-4</v>
      </c>
      <c r="AA7" s="5">
        <v>1.08</v>
      </c>
      <c r="AB7" s="5"/>
      <c r="AC7" s="5">
        <v>9.44</v>
      </c>
      <c r="AD7" s="5">
        <v>6.56</v>
      </c>
      <c r="AE7" s="5">
        <v>1</v>
      </c>
      <c r="AF7" s="5">
        <v>0</v>
      </c>
      <c r="AG7" s="5">
        <v>0</v>
      </c>
      <c r="AH7" s="5"/>
      <c r="AI7" s="5"/>
      <c r="AJ7" s="5"/>
      <c r="AK7" s="6">
        <f t="shared" si="0"/>
        <v>0</v>
      </c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7" t="s">
        <v>78</v>
      </c>
      <c r="BE7" s="8" t="s">
        <v>73</v>
      </c>
      <c r="BF7" s="9" t="s">
        <v>74</v>
      </c>
    </row>
    <row r="8" spans="1:63" ht="15.75" x14ac:dyDescent="0.25">
      <c r="A8" s="37" t="s">
        <v>80</v>
      </c>
      <c r="B8" s="37" t="s">
        <v>82</v>
      </c>
      <c r="C8" s="39">
        <v>500353</v>
      </c>
      <c r="D8" s="39">
        <v>2122335</v>
      </c>
      <c r="E8" s="5">
        <v>5</v>
      </c>
      <c r="F8" s="5">
        <v>136</v>
      </c>
      <c r="G8" s="5">
        <v>8.1</v>
      </c>
      <c r="H8" s="5">
        <v>96</v>
      </c>
      <c r="I8" s="5">
        <v>53.5</v>
      </c>
      <c r="J8" s="5">
        <v>2.4900000000000002</v>
      </c>
      <c r="K8" s="5">
        <v>42.74</v>
      </c>
      <c r="L8" s="5">
        <v>0.3</v>
      </c>
      <c r="M8" s="5">
        <v>0.1</v>
      </c>
      <c r="N8" s="5"/>
      <c r="O8" s="5"/>
      <c r="P8" s="5">
        <v>7</v>
      </c>
      <c r="Q8" s="5">
        <v>6.2E-4</v>
      </c>
      <c r="R8" s="5">
        <v>1.2999999999999999E-4</v>
      </c>
      <c r="S8" s="5">
        <v>6.13</v>
      </c>
      <c r="T8" s="5">
        <v>6.0000000000000001E-3</v>
      </c>
      <c r="U8" s="5">
        <v>2.5999999999999999E-2</v>
      </c>
      <c r="V8" s="5" t="s">
        <v>71</v>
      </c>
      <c r="W8" s="5">
        <v>5.1999999999999998E-2</v>
      </c>
      <c r="X8" s="5">
        <v>1.9E-2</v>
      </c>
      <c r="Y8" s="5">
        <v>3.5E-4</v>
      </c>
      <c r="Z8" s="5">
        <v>5.9000000000000003E-4</v>
      </c>
      <c r="AA8" s="5">
        <v>1.27</v>
      </c>
      <c r="AB8" s="5"/>
      <c r="AC8" s="5">
        <v>10</v>
      </c>
      <c r="AD8" s="5">
        <v>6.66</v>
      </c>
      <c r="AE8" s="5">
        <v>1</v>
      </c>
      <c r="AF8" s="5">
        <v>0</v>
      </c>
      <c r="AG8" s="5">
        <v>0</v>
      </c>
      <c r="AH8" s="5"/>
      <c r="AI8" s="5"/>
      <c r="AJ8" s="5"/>
      <c r="AK8" s="6">
        <f t="shared" si="0"/>
        <v>0</v>
      </c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7" t="s">
        <v>78</v>
      </c>
      <c r="BE8" s="8" t="s">
        <v>73</v>
      </c>
      <c r="BF8" s="9" t="s">
        <v>74</v>
      </c>
    </row>
    <row r="9" spans="1:63" ht="15.75" x14ac:dyDescent="0.25">
      <c r="A9" s="37" t="s">
        <v>85</v>
      </c>
      <c r="B9" s="37" t="s">
        <v>89</v>
      </c>
      <c r="C9" s="39">
        <v>497615</v>
      </c>
      <c r="D9" s="39">
        <v>2129035</v>
      </c>
      <c r="E9" s="9">
        <v>10</v>
      </c>
      <c r="F9" s="9">
        <v>207</v>
      </c>
      <c r="G9" s="9">
        <v>7.9</v>
      </c>
      <c r="H9" s="9">
        <v>148</v>
      </c>
      <c r="I9" s="9">
        <v>72</v>
      </c>
      <c r="J9" s="9">
        <v>8.5399999999999991</v>
      </c>
      <c r="K9" s="9">
        <v>74.39</v>
      </c>
      <c r="L9" s="9">
        <v>0.2</v>
      </c>
      <c r="M9" s="9">
        <v>0.1</v>
      </c>
      <c r="N9" s="9"/>
      <c r="O9" s="9"/>
      <c r="P9" s="9">
        <v>15.85</v>
      </c>
      <c r="Q9" s="9">
        <v>6.2E-4</v>
      </c>
      <c r="R9" s="9">
        <v>1.2999999999999999E-4</v>
      </c>
      <c r="S9" s="9">
        <v>10</v>
      </c>
      <c r="T9" s="9">
        <v>6.0000000000000001E-3</v>
      </c>
      <c r="U9" s="9">
        <v>2.5999999999999999E-2</v>
      </c>
      <c r="V9" s="9" t="s">
        <v>71</v>
      </c>
      <c r="W9" s="9">
        <v>5.1999999999999998E-2</v>
      </c>
      <c r="X9" s="9">
        <v>1.9E-2</v>
      </c>
      <c r="Y9" s="9">
        <v>3.5E-4</v>
      </c>
      <c r="Z9" s="9">
        <v>5.9000000000000003E-4</v>
      </c>
      <c r="AA9" s="9">
        <v>1</v>
      </c>
      <c r="AB9" s="9"/>
      <c r="AC9" s="9">
        <v>17.3</v>
      </c>
      <c r="AD9" s="9">
        <v>12</v>
      </c>
      <c r="AE9" s="9">
        <v>120</v>
      </c>
      <c r="AF9" s="9">
        <v>0</v>
      </c>
      <c r="AG9" s="9">
        <v>0</v>
      </c>
      <c r="AH9" s="9">
        <v>0.46</v>
      </c>
      <c r="AI9" s="9">
        <v>50</v>
      </c>
      <c r="AJ9" s="9">
        <v>66</v>
      </c>
      <c r="AK9" s="6">
        <f t="shared" si="0"/>
        <v>13.457472000000001</v>
      </c>
      <c r="AL9" s="9">
        <v>3.04</v>
      </c>
      <c r="AM9" s="9">
        <v>1.0999999999999999E-2</v>
      </c>
      <c r="AN9" s="9">
        <v>236</v>
      </c>
      <c r="AO9" s="9"/>
      <c r="AP9" s="9"/>
      <c r="AQ9" s="9"/>
      <c r="AR9" s="9"/>
      <c r="AS9" s="9"/>
      <c r="AT9" s="9"/>
      <c r="AU9" s="9"/>
      <c r="AV9" s="9"/>
      <c r="AW9" s="9">
        <v>3.5000000000000003E-2</v>
      </c>
      <c r="AX9" s="9"/>
      <c r="AY9" s="9">
        <v>1.7000000000000001E-2</v>
      </c>
      <c r="AZ9" s="9"/>
      <c r="BA9" s="9">
        <v>8.7999999999999995E-2</v>
      </c>
      <c r="BB9" s="9">
        <v>0</v>
      </c>
      <c r="BC9" s="9">
        <v>0</v>
      </c>
      <c r="BD9" s="7" t="s">
        <v>90</v>
      </c>
      <c r="BE9" s="8" t="s">
        <v>73</v>
      </c>
      <c r="BF9" s="9" t="s">
        <v>74</v>
      </c>
    </row>
    <row r="10" spans="1:63" ht="15.75" x14ac:dyDescent="0.25">
      <c r="A10" s="37" t="s">
        <v>85</v>
      </c>
      <c r="B10" s="37" t="s">
        <v>92</v>
      </c>
      <c r="C10" s="39">
        <v>496647</v>
      </c>
      <c r="D10" s="39">
        <v>2129289</v>
      </c>
      <c r="E10" s="9">
        <v>10</v>
      </c>
      <c r="F10" s="9">
        <v>424</v>
      </c>
      <c r="G10" s="9">
        <v>7.6</v>
      </c>
      <c r="H10" s="9">
        <v>276</v>
      </c>
      <c r="I10" s="9">
        <v>151.19999999999999</v>
      </c>
      <c r="J10" s="9">
        <v>21.6</v>
      </c>
      <c r="K10" s="9">
        <v>144.61000000000001</v>
      </c>
      <c r="L10" s="9">
        <v>0.2</v>
      </c>
      <c r="M10" s="9">
        <v>0.19</v>
      </c>
      <c r="N10" s="9"/>
      <c r="O10" s="9"/>
      <c r="P10" s="9">
        <v>32.5</v>
      </c>
      <c r="Q10" s="9">
        <v>6.2E-4</v>
      </c>
      <c r="R10" s="9">
        <v>1.2999999999999999E-4</v>
      </c>
      <c r="S10" s="9">
        <v>18.5</v>
      </c>
      <c r="T10" s="9">
        <v>6.0000000000000001E-3</v>
      </c>
      <c r="U10" s="9">
        <v>2.5999999999999999E-2</v>
      </c>
      <c r="V10" s="9" t="s">
        <v>71</v>
      </c>
      <c r="W10" s="9">
        <v>5.1999999999999998E-2</v>
      </c>
      <c r="X10" s="9">
        <v>0.02</v>
      </c>
      <c r="Y10" s="9">
        <v>3.5E-4</v>
      </c>
      <c r="Z10" s="9">
        <v>5.9000000000000003E-4</v>
      </c>
      <c r="AA10" s="9">
        <v>2.99</v>
      </c>
      <c r="AB10" s="9"/>
      <c r="AC10" s="9">
        <v>33.6</v>
      </c>
      <c r="AD10" s="9">
        <v>23.9</v>
      </c>
      <c r="AE10" s="9">
        <v>845</v>
      </c>
      <c r="AF10" s="9">
        <v>3</v>
      </c>
      <c r="AG10" s="9">
        <v>0</v>
      </c>
      <c r="AH10" s="9"/>
      <c r="AI10" s="9"/>
      <c r="AJ10" s="9"/>
      <c r="AK10" s="6">
        <f t="shared" si="0"/>
        <v>0</v>
      </c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7" t="s">
        <v>90</v>
      </c>
      <c r="BE10" s="8" t="s">
        <v>73</v>
      </c>
      <c r="BF10" s="9" t="s">
        <v>74</v>
      </c>
    </row>
    <row r="11" spans="1:63" ht="15.75" x14ac:dyDescent="0.25">
      <c r="A11" s="37" t="s">
        <v>85</v>
      </c>
      <c r="B11" s="37" t="s">
        <v>91</v>
      </c>
      <c r="C11" s="39">
        <v>486440</v>
      </c>
      <c r="D11" s="39">
        <v>2128685</v>
      </c>
      <c r="E11" s="9">
        <v>7.5</v>
      </c>
      <c r="F11" s="9">
        <v>404</v>
      </c>
      <c r="G11" s="9">
        <v>8.1999999999999993</v>
      </c>
      <c r="H11" s="9">
        <v>284</v>
      </c>
      <c r="I11" s="9">
        <v>141.1</v>
      </c>
      <c r="J11" s="9">
        <v>26.35</v>
      </c>
      <c r="K11" s="9">
        <v>145</v>
      </c>
      <c r="L11" s="9">
        <v>0.2</v>
      </c>
      <c r="M11" s="9">
        <v>0.1</v>
      </c>
      <c r="N11" s="9"/>
      <c r="O11" s="9"/>
      <c r="P11" s="9">
        <v>30.57</v>
      </c>
      <c r="Q11" s="9">
        <v>6.0299999999999998E-3</v>
      </c>
      <c r="R11" s="9">
        <v>1.2999999999999999E-4</v>
      </c>
      <c r="S11" s="9">
        <v>20</v>
      </c>
      <c r="T11" s="9">
        <v>6.0000000000000001E-3</v>
      </c>
      <c r="U11" s="9">
        <v>2.5999999999999999E-2</v>
      </c>
      <c r="V11" s="9" t="s">
        <v>71</v>
      </c>
      <c r="W11" s="9">
        <v>5.1999999999999998E-2</v>
      </c>
      <c r="X11" s="9">
        <v>1.9E-2</v>
      </c>
      <c r="Y11" s="9">
        <v>3.5E-4</v>
      </c>
      <c r="Z11" s="9">
        <v>5.9000000000000003E-4</v>
      </c>
      <c r="AA11" s="9">
        <v>5</v>
      </c>
      <c r="AB11" s="9"/>
      <c r="AC11" s="9">
        <v>32</v>
      </c>
      <c r="AD11" s="9">
        <v>23</v>
      </c>
      <c r="AE11" s="9">
        <v>5</v>
      </c>
      <c r="AF11" s="9">
        <v>0</v>
      </c>
      <c r="AG11" s="9">
        <v>0</v>
      </c>
      <c r="AH11" s="9"/>
      <c r="AI11" s="9"/>
      <c r="AJ11" s="9"/>
      <c r="AK11" s="6">
        <f t="shared" si="0"/>
        <v>0</v>
      </c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7" t="s">
        <v>90</v>
      </c>
      <c r="BE11" s="8" t="s">
        <v>73</v>
      </c>
      <c r="BF11" s="9" t="s">
        <v>74</v>
      </c>
    </row>
    <row r="12" spans="1:63" ht="15.75" x14ac:dyDescent="0.25">
      <c r="A12" s="37" t="s">
        <v>80</v>
      </c>
      <c r="B12" s="37" t="s">
        <v>81</v>
      </c>
      <c r="C12" s="39">
        <v>502892</v>
      </c>
      <c r="D12" s="39">
        <v>2124315</v>
      </c>
      <c r="E12" s="5">
        <v>7.5</v>
      </c>
      <c r="F12" s="5">
        <v>293</v>
      </c>
      <c r="G12" s="5">
        <v>7.9</v>
      </c>
      <c r="H12" s="5">
        <v>216</v>
      </c>
      <c r="I12" s="5">
        <v>119.4</v>
      </c>
      <c r="J12" s="5">
        <v>11.5</v>
      </c>
      <c r="K12" s="5">
        <v>96.93</v>
      </c>
      <c r="L12" s="5">
        <v>0.2</v>
      </c>
      <c r="M12" s="5">
        <v>0.1</v>
      </c>
      <c r="N12" s="5"/>
      <c r="O12" s="5"/>
      <c r="P12" s="5">
        <v>17.260000000000002</v>
      </c>
      <c r="Q12" s="5">
        <v>6.2E-4</v>
      </c>
      <c r="R12" s="5">
        <v>1.2999999999999999E-4</v>
      </c>
      <c r="S12" s="5">
        <v>15.4</v>
      </c>
      <c r="T12" s="5">
        <v>6.0000000000000001E-3</v>
      </c>
      <c r="U12" s="5">
        <v>2.5999999999999999E-2</v>
      </c>
      <c r="V12" s="5" t="s">
        <v>71</v>
      </c>
      <c r="W12" s="5">
        <v>5.1999999999999998E-2</v>
      </c>
      <c r="X12" s="5">
        <v>1.9E-2</v>
      </c>
      <c r="Y12" s="5">
        <v>3.5E-4</v>
      </c>
      <c r="Z12" s="5">
        <v>5.9000000000000003E-4</v>
      </c>
      <c r="AA12" s="5">
        <v>1.97</v>
      </c>
      <c r="AB12" s="5"/>
      <c r="AC12" s="5">
        <v>24.9</v>
      </c>
      <c r="AD12" s="5">
        <v>14.2</v>
      </c>
      <c r="AE12" s="5">
        <v>10</v>
      </c>
      <c r="AF12" s="5">
        <v>0</v>
      </c>
      <c r="AG12" s="5">
        <v>0</v>
      </c>
      <c r="AH12" s="5"/>
      <c r="AI12" s="5"/>
      <c r="AJ12" s="5"/>
      <c r="AK12" s="6">
        <f t="shared" si="0"/>
        <v>0</v>
      </c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7" t="s">
        <v>78</v>
      </c>
      <c r="BE12" s="8" t="s">
        <v>73</v>
      </c>
      <c r="BF12" s="9" t="s">
        <v>74</v>
      </c>
    </row>
    <row r="13" spans="1:63" ht="15.75" x14ac:dyDescent="0.25">
      <c r="A13" s="37" t="s">
        <v>69</v>
      </c>
      <c r="B13" s="37" t="s">
        <v>70</v>
      </c>
      <c r="C13" s="39">
        <v>475535</v>
      </c>
      <c r="D13" s="39">
        <v>2138416</v>
      </c>
      <c r="E13" s="5">
        <v>5</v>
      </c>
      <c r="F13" s="5">
        <v>192</v>
      </c>
      <c r="G13" s="5">
        <v>7.7</v>
      </c>
      <c r="H13" s="5">
        <v>156</v>
      </c>
      <c r="I13" s="5">
        <v>84.3</v>
      </c>
      <c r="J13" s="5">
        <v>2.0099999999999998</v>
      </c>
      <c r="K13" s="5">
        <v>71.959999999999994</v>
      </c>
      <c r="L13" s="5">
        <v>0.1</v>
      </c>
      <c r="M13" s="5">
        <v>0.1</v>
      </c>
      <c r="N13" s="9"/>
      <c r="O13" s="9"/>
      <c r="P13" s="5">
        <v>6.82</v>
      </c>
      <c r="Q13" s="5">
        <v>6.2E-4</v>
      </c>
      <c r="R13" s="5">
        <v>1.2999999999999999E-4</v>
      </c>
      <c r="S13" s="5">
        <v>12</v>
      </c>
      <c r="T13" s="5">
        <v>6.0000000000000001E-3</v>
      </c>
      <c r="U13" s="5">
        <v>2.5999999999999999E-2</v>
      </c>
      <c r="V13" s="10" t="s">
        <v>71</v>
      </c>
      <c r="W13" s="5">
        <v>5.1999999999999998E-2</v>
      </c>
      <c r="X13" s="5">
        <v>1.9E-2</v>
      </c>
      <c r="Y13" s="5">
        <v>3.5E-4</v>
      </c>
      <c r="Z13" s="5">
        <v>5.9000000000000003E-4</v>
      </c>
      <c r="AA13" s="5">
        <v>2.66</v>
      </c>
      <c r="AB13" s="5"/>
      <c r="AC13" s="5">
        <v>9.66</v>
      </c>
      <c r="AD13" s="5">
        <v>10.199999999999999</v>
      </c>
      <c r="AE13" s="5">
        <v>1</v>
      </c>
      <c r="AF13" s="5">
        <v>0</v>
      </c>
      <c r="AG13" s="5">
        <v>0</v>
      </c>
      <c r="AH13" s="9"/>
      <c r="AI13" s="9"/>
      <c r="AJ13" s="9"/>
      <c r="AK13" s="6">
        <f t="shared" si="0"/>
        <v>0</v>
      </c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7" t="s">
        <v>72</v>
      </c>
      <c r="BE13" s="8" t="s">
        <v>73</v>
      </c>
      <c r="BF13" s="9" t="s">
        <v>74</v>
      </c>
    </row>
    <row r="14" spans="1:63" ht="15.75" x14ac:dyDescent="0.25">
      <c r="A14" s="37" t="s">
        <v>75</v>
      </c>
      <c r="B14" s="37" t="s">
        <v>230</v>
      </c>
      <c r="C14" s="39">
        <v>478126</v>
      </c>
      <c r="D14" s="39">
        <v>2154207</v>
      </c>
      <c r="E14" s="5">
        <v>5</v>
      </c>
      <c r="F14" s="5">
        <v>605</v>
      </c>
      <c r="G14" s="5">
        <v>7.7</v>
      </c>
      <c r="H14" s="5">
        <v>404</v>
      </c>
      <c r="I14" s="5">
        <v>250</v>
      </c>
      <c r="J14" s="5">
        <v>42</v>
      </c>
      <c r="K14" s="5">
        <v>214.9</v>
      </c>
      <c r="L14" s="5">
        <v>0.1</v>
      </c>
      <c r="M14" s="5">
        <v>0.1</v>
      </c>
      <c r="N14" s="9"/>
      <c r="O14" s="9"/>
      <c r="P14" s="5">
        <v>9.44</v>
      </c>
      <c r="Q14" s="5">
        <v>6.2E-4</v>
      </c>
      <c r="R14" s="5">
        <v>3.3E-4</v>
      </c>
      <c r="S14" s="5">
        <v>30</v>
      </c>
      <c r="T14" s="5">
        <v>9.6000000000000002E-2</v>
      </c>
      <c r="U14" s="5">
        <v>2.5999999999999999E-2</v>
      </c>
      <c r="V14" s="5" t="s">
        <v>71</v>
      </c>
      <c r="W14" s="5">
        <v>5.1999999999999998E-2</v>
      </c>
      <c r="X14" s="5">
        <v>1.9E-2</v>
      </c>
      <c r="Y14" s="5">
        <v>3.5E-4</v>
      </c>
      <c r="Z14" s="5">
        <v>2.6700000000000001E-3</v>
      </c>
      <c r="AA14" s="5">
        <v>10</v>
      </c>
      <c r="AB14" s="5"/>
      <c r="AC14" s="5">
        <v>47</v>
      </c>
      <c r="AD14" s="5">
        <v>34</v>
      </c>
      <c r="AE14" s="5">
        <v>845</v>
      </c>
      <c r="AF14" s="5">
        <v>48</v>
      </c>
      <c r="AG14" s="5">
        <v>1</v>
      </c>
      <c r="AH14" s="9"/>
      <c r="AI14" s="9"/>
      <c r="AJ14" s="9"/>
      <c r="AK14" s="6">
        <f t="shared" si="0"/>
        <v>0</v>
      </c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7" t="s">
        <v>72</v>
      </c>
      <c r="BE14" s="8" t="s">
        <v>73</v>
      </c>
      <c r="BF14" s="9" t="s">
        <v>74</v>
      </c>
    </row>
    <row r="15" spans="1:63" ht="15.75" x14ac:dyDescent="0.25">
      <c r="A15" s="37" t="s">
        <v>101</v>
      </c>
      <c r="B15" s="37" t="s">
        <v>105</v>
      </c>
      <c r="C15" s="39">
        <v>485377</v>
      </c>
      <c r="D15" s="39">
        <v>2141715</v>
      </c>
      <c r="E15" s="5">
        <v>2.5</v>
      </c>
      <c r="F15" s="5">
        <v>232</v>
      </c>
      <c r="G15" s="5">
        <v>8.1</v>
      </c>
      <c r="H15" s="5">
        <v>212</v>
      </c>
      <c r="I15" s="5">
        <v>104.9</v>
      </c>
      <c r="J15" s="5">
        <v>6.29</v>
      </c>
      <c r="K15" s="5">
        <v>26</v>
      </c>
      <c r="L15" s="5">
        <v>0.2</v>
      </c>
      <c r="M15" s="5">
        <v>0.1</v>
      </c>
      <c r="N15" s="9"/>
      <c r="O15" s="9"/>
      <c r="P15" s="5">
        <v>4</v>
      </c>
      <c r="Q15" s="5">
        <v>1.1089999999999999E-2</v>
      </c>
      <c r="R15" s="5">
        <v>1.2999999999999999E-4</v>
      </c>
      <c r="S15" s="5">
        <v>4</v>
      </c>
      <c r="T15" s="5">
        <v>6.0000000000000001E-3</v>
      </c>
      <c r="U15" s="5">
        <v>2.5999999999999999E-2</v>
      </c>
      <c r="V15" s="5" t="s">
        <v>71</v>
      </c>
      <c r="W15" s="5">
        <v>5.1999999999999998E-2</v>
      </c>
      <c r="X15" s="5">
        <v>1.9E-2</v>
      </c>
      <c r="Y15" s="5">
        <v>3.5E-4</v>
      </c>
      <c r="Z15" s="5">
        <v>5.9000000000000003E-4</v>
      </c>
      <c r="AA15" s="5">
        <v>6</v>
      </c>
      <c r="AB15" s="5"/>
      <c r="AC15" s="5">
        <v>39</v>
      </c>
      <c r="AD15" s="5">
        <v>4</v>
      </c>
      <c r="AE15" s="5">
        <v>6500</v>
      </c>
      <c r="AF15" s="5">
        <v>0</v>
      </c>
      <c r="AG15" s="5">
        <v>0</v>
      </c>
      <c r="AH15" s="9"/>
      <c r="AI15" s="9"/>
      <c r="AJ15" s="9"/>
      <c r="AK15" s="6">
        <f t="shared" si="0"/>
        <v>0</v>
      </c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7" t="s">
        <v>95</v>
      </c>
      <c r="BE15" s="11" t="s">
        <v>95</v>
      </c>
      <c r="BF15" s="9" t="s">
        <v>96</v>
      </c>
    </row>
    <row r="16" spans="1:63" ht="15.75" x14ac:dyDescent="0.25">
      <c r="A16" s="37" t="s">
        <v>120</v>
      </c>
      <c r="B16" s="37" t="s">
        <v>121</v>
      </c>
      <c r="C16" s="39">
        <v>488314</v>
      </c>
      <c r="D16" s="39">
        <v>2146029</v>
      </c>
      <c r="E16" s="9">
        <v>12.5</v>
      </c>
      <c r="F16" s="9">
        <v>363</v>
      </c>
      <c r="G16" s="9">
        <v>7.8</v>
      </c>
      <c r="H16" s="9">
        <v>272</v>
      </c>
      <c r="I16" s="9">
        <v>150.19999999999999</v>
      </c>
      <c r="J16" s="9">
        <v>18.7</v>
      </c>
      <c r="K16" s="9">
        <v>69</v>
      </c>
      <c r="L16" s="9">
        <v>0.3</v>
      </c>
      <c r="M16" s="9">
        <v>0.46</v>
      </c>
      <c r="N16" s="9"/>
      <c r="O16" s="9"/>
      <c r="P16" s="9">
        <v>4</v>
      </c>
      <c r="Q16" s="9">
        <v>6.2E-4</v>
      </c>
      <c r="R16" s="9">
        <v>1.2999999999999999E-4</v>
      </c>
      <c r="S16" s="9">
        <v>13</v>
      </c>
      <c r="T16" s="9">
        <v>6.0000000000000001E-3</v>
      </c>
      <c r="U16" s="9">
        <v>2.5999999999999999E-2</v>
      </c>
      <c r="V16" s="9" t="s">
        <v>71</v>
      </c>
      <c r="W16" s="9">
        <v>0.21299999999999999</v>
      </c>
      <c r="X16" s="9">
        <v>8.2000000000000003E-2</v>
      </c>
      <c r="Y16" s="9">
        <v>3.5E-4</v>
      </c>
      <c r="Z16" s="9">
        <v>5.9000000000000003E-4</v>
      </c>
      <c r="AA16" s="9">
        <v>7</v>
      </c>
      <c r="AB16" s="9"/>
      <c r="AC16" s="9">
        <v>48</v>
      </c>
      <c r="AD16" s="9">
        <v>9</v>
      </c>
      <c r="AE16" s="9">
        <v>20</v>
      </c>
      <c r="AF16" s="9">
        <v>1</v>
      </c>
      <c r="AG16" s="9"/>
      <c r="AH16" s="9"/>
      <c r="AI16" s="9"/>
      <c r="AJ16" s="9"/>
      <c r="AK16" s="6">
        <f t="shared" si="0"/>
        <v>0</v>
      </c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7" t="s">
        <v>95</v>
      </c>
      <c r="BE16" s="11" t="s">
        <v>95</v>
      </c>
      <c r="BF16" s="9" t="s">
        <v>96</v>
      </c>
    </row>
    <row r="17" spans="1:58" ht="15.75" x14ac:dyDescent="0.25">
      <c r="A17" s="37" t="s">
        <v>85</v>
      </c>
      <c r="B17" s="37" t="s">
        <v>125</v>
      </c>
      <c r="C17" s="39">
        <v>497979</v>
      </c>
      <c r="D17" s="39">
        <v>2128002</v>
      </c>
      <c r="E17" s="9">
        <v>2.5</v>
      </c>
      <c r="F17" s="9">
        <v>222</v>
      </c>
      <c r="G17" s="9">
        <v>8</v>
      </c>
      <c r="H17" s="9">
        <v>160</v>
      </c>
      <c r="I17" s="9">
        <v>95.9</v>
      </c>
      <c r="J17" s="9">
        <v>9.1999999999999993</v>
      </c>
      <c r="K17" s="9">
        <v>62.53</v>
      </c>
      <c r="L17" s="9">
        <v>0.3</v>
      </c>
      <c r="M17" s="9">
        <v>0.1</v>
      </c>
      <c r="N17" s="9"/>
      <c r="O17" s="9"/>
      <c r="P17" s="9">
        <v>4.99</v>
      </c>
      <c r="Q17" s="9">
        <v>6.2E-4</v>
      </c>
      <c r="R17" s="9">
        <v>1.2999999999999999E-4</v>
      </c>
      <c r="S17" s="9">
        <v>8.83</v>
      </c>
      <c r="T17" s="9">
        <v>6.0000000000000001E-3</v>
      </c>
      <c r="U17" s="9">
        <v>2.5999999999999999E-2</v>
      </c>
      <c r="V17" s="9">
        <v>5.6000000000000001E-2</v>
      </c>
      <c r="W17" s="9">
        <v>5.1999999999999998E-2</v>
      </c>
      <c r="X17" s="9">
        <v>0.03</v>
      </c>
      <c r="Y17" s="9">
        <v>3.5E-4</v>
      </c>
      <c r="Z17" s="9">
        <v>8.0999999999999996E-4</v>
      </c>
      <c r="AA17" s="9">
        <v>1.58</v>
      </c>
      <c r="AB17" s="9"/>
      <c r="AC17" s="9">
        <v>21.3</v>
      </c>
      <c r="AD17" s="9">
        <v>9.83</v>
      </c>
      <c r="AE17" s="9">
        <v>10</v>
      </c>
      <c r="AF17" s="9">
        <v>0</v>
      </c>
      <c r="AG17" s="9">
        <v>0</v>
      </c>
      <c r="AH17" s="9"/>
      <c r="AI17" s="9"/>
      <c r="AJ17" s="9"/>
      <c r="AK17" s="6">
        <f t="shared" si="0"/>
        <v>0</v>
      </c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7" t="s">
        <v>122</v>
      </c>
      <c r="BE17" s="11" t="s">
        <v>95</v>
      </c>
      <c r="BF17" s="9" t="s">
        <v>96</v>
      </c>
    </row>
    <row r="18" spans="1:58" ht="15.75" x14ac:dyDescent="0.25">
      <c r="A18" s="37" t="s">
        <v>85</v>
      </c>
      <c r="B18" s="37" t="s">
        <v>231</v>
      </c>
      <c r="C18" s="39">
        <v>498560</v>
      </c>
      <c r="D18" s="39">
        <v>2127688</v>
      </c>
      <c r="E18" s="9">
        <v>7.5</v>
      </c>
      <c r="F18" s="9">
        <v>343</v>
      </c>
      <c r="G18" s="9">
        <v>8.4</v>
      </c>
      <c r="H18" s="9">
        <v>252</v>
      </c>
      <c r="I18" s="9">
        <v>140.5</v>
      </c>
      <c r="J18" s="9">
        <v>22.8</v>
      </c>
      <c r="K18" s="9">
        <v>63.49</v>
      </c>
      <c r="L18" s="9">
        <v>0.3</v>
      </c>
      <c r="M18" s="9">
        <v>0.63</v>
      </c>
      <c r="N18" s="9"/>
      <c r="O18" s="9"/>
      <c r="P18" s="9">
        <v>4</v>
      </c>
      <c r="Q18" s="9">
        <v>6.2E-4</v>
      </c>
      <c r="R18" s="9">
        <v>1.2999999999999999E-4</v>
      </c>
      <c r="S18" s="9">
        <v>8.77</v>
      </c>
      <c r="T18" s="9">
        <v>6.0000000000000001E-3</v>
      </c>
      <c r="U18" s="9">
        <v>2.5999999999999999E-2</v>
      </c>
      <c r="V18" s="9" t="s">
        <v>71</v>
      </c>
      <c r="W18" s="9">
        <v>5.1999999999999998E-2</v>
      </c>
      <c r="X18" s="9">
        <v>3.9E-2</v>
      </c>
      <c r="Y18" s="9">
        <v>3.5E-4</v>
      </c>
      <c r="Z18" s="9">
        <v>5.9000000000000003E-4</v>
      </c>
      <c r="AA18" s="9">
        <v>3.11</v>
      </c>
      <c r="AB18" s="9"/>
      <c r="AC18" s="9">
        <v>51.3</v>
      </c>
      <c r="AD18" s="9">
        <v>10.1</v>
      </c>
      <c r="AE18" s="9">
        <v>845</v>
      </c>
      <c r="AF18" s="9">
        <v>0</v>
      </c>
      <c r="AG18" s="9">
        <v>0</v>
      </c>
      <c r="AH18" s="9"/>
      <c r="AI18" s="9"/>
      <c r="AJ18" s="9"/>
      <c r="AK18" s="6">
        <f t="shared" si="0"/>
        <v>0</v>
      </c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7" t="s">
        <v>95</v>
      </c>
      <c r="BE18" s="11" t="s">
        <v>95</v>
      </c>
      <c r="BF18" s="9" t="s">
        <v>96</v>
      </c>
    </row>
    <row r="19" spans="1:58" ht="15.75" x14ac:dyDescent="0.25">
      <c r="A19" s="37" t="s">
        <v>75</v>
      </c>
      <c r="B19" s="37" t="s">
        <v>223</v>
      </c>
      <c r="C19" s="39">
        <v>480340</v>
      </c>
      <c r="D19" s="39">
        <v>2152100</v>
      </c>
      <c r="E19" s="5">
        <v>2.5</v>
      </c>
      <c r="F19" s="5">
        <v>605</v>
      </c>
      <c r="G19" s="5">
        <v>7.3</v>
      </c>
      <c r="H19" s="5">
        <v>396</v>
      </c>
      <c r="I19" s="5">
        <v>227.5</v>
      </c>
      <c r="J19" s="5">
        <v>47.1</v>
      </c>
      <c r="K19" s="5">
        <v>171.24</v>
      </c>
      <c r="L19" s="5">
        <v>0.1</v>
      </c>
      <c r="M19" s="5">
        <v>0.1</v>
      </c>
      <c r="N19" s="9"/>
      <c r="O19" s="9"/>
      <c r="P19" s="5">
        <v>11.13</v>
      </c>
      <c r="Q19" s="5">
        <v>6.2E-4</v>
      </c>
      <c r="R19" s="5">
        <v>1.2999999999999999E-4</v>
      </c>
      <c r="S19" s="5">
        <v>29</v>
      </c>
      <c r="T19" s="5">
        <v>6.0000000000000001E-3</v>
      </c>
      <c r="U19" s="5">
        <v>2.5999999999999999E-2</v>
      </c>
      <c r="V19" s="5" t="s">
        <v>71</v>
      </c>
      <c r="W19" s="5">
        <v>5.1999999999999998E-2</v>
      </c>
      <c r="X19" s="5">
        <v>5.1999999999999998E-2</v>
      </c>
      <c r="Y19" s="5">
        <v>3.5E-4</v>
      </c>
      <c r="Z19" s="5">
        <v>5.9000000000000003E-4</v>
      </c>
      <c r="AA19" s="5">
        <v>8</v>
      </c>
      <c r="AB19" s="5"/>
      <c r="AC19" s="5">
        <v>62</v>
      </c>
      <c r="AD19" s="5">
        <v>24</v>
      </c>
      <c r="AE19" s="5">
        <v>10</v>
      </c>
      <c r="AF19" s="5">
        <v>0</v>
      </c>
      <c r="AG19" s="5">
        <v>0</v>
      </c>
      <c r="AH19" s="9"/>
      <c r="AI19" s="9"/>
      <c r="AJ19" s="9"/>
      <c r="AK19" s="6">
        <f t="shared" si="0"/>
        <v>0</v>
      </c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7" t="s">
        <v>122</v>
      </c>
      <c r="BE19" s="11" t="s">
        <v>95</v>
      </c>
      <c r="BF19" s="9" t="s">
        <v>96</v>
      </c>
    </row>
    <row r="20" spans="1:58" ht="15.75" x14ac:dyDescent="0.25">
      <c r="A20" s="37" t="s">
        <v>84</v>
      </c>
      <c r="B20" s="37" t="s">
        <v>115</v>
      </c>
      <c r="C20" s="39">
        <v>487067</v>
      </c>
      <c r="D20" s="39">
        <v>2133530</v>
      </c>
      <c r="E20" s="9">
        <v>7.5</v>
      </c>
      <c r="F20" s="9">
        <v>262</v>
      </c>
      <c r="G20" s="9">
        <v>7.8</v>
      </c>
      <c r="H20" s="9">
        <v>220</v>
      </c>
      <c r="I20" s="9">
        <v>94.03</v>
      </c>
      <c r="J20" s="9">
        <v>19.829999999999998</v>
      </c>
      <c r="K20" s="9">
        <v>89</v>
      </c>
      <c r="L20" s="9">
        <v>0.2</v>
      </c>
      <c r="M20" s="9">
        <v>0.1</v>
      </c>
      <c r="N20" s="9"/>
      <c r="O20" s="9"/>
      <c r="P20" s="9">
        <v>13.09</v>
      </c>
      <c r="Q20" s="9">
        <v>2.9399999999999999E-3</v>
      </c>
      <c r="R20" s="9">
        <v>1.2999999999999999E-4</v>
      </c>
      <c r="S20" s="9">
        <v>14</v>
      </c>
      <c r="T20" s="9">
        <v>6.0000000000000001E-3</v>
      </c>
      <c r="U20" s="9">
        <v>2.5999999999999999E-2</v>
      </c>
      <c r="V20" s="9" t="s">
        <v>71</v>
      </c>
      <c r="W20" s="9">
        <v>5.1999999999999998E-2</v>
      </c>
      <c r="X20" s="9">
        <v>1.9E-2</v>
      </c>
      <c r="Y20" s="9">
        <v>3.5E-4</v>
      </c>
      <c r="Z20" s="9">
        <v>5.9000000000000003E-4</v>
      </c>
      <c r="AA20" s="9">
        <v>4</v>
      </c>
      <c r="AB20" s="9"/>
      <c r="AC20" s="9">
        <v>23</v>
      </c>
      <c r="AD20" s="9">
        <v>13</v>
      </c>
      <c r="AE20" s="9">
        <v>5</v>
      </c>
      <c r="AF20" s="9">
        <v>0</v>
      </c>
      <c r="AG20" s="9">
        <v>0</v>
      </c>
      <c r="AH20" s="9"/>
      <c r="AI20" s="9"/>
      <c r="AJ20" s="9"/>
      <c r="AK20" s="6">
        <f t="shared" si="0"/>
        <v>0</v>
      </c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7" t="s">
        <v>122</v>
      </c>
      <c r="BE20" s="11" t="s">
        <v>95</v>
      </c>
      <c r="BF20" s="9" t="s">
        <v>96</v>
      </c>
    </row>
    <row r="21" spans="1:58" ht="15.75" x14ac:dyDescent="0.25">
      <c r="A21" s="37" t="s">
        <v>101</v>
      </c>
      <c r="B21" s="37" t="s">
        <v>104</v>
      </c>
      <c r="C21" s="39">
        <v>485550</v>
      </c>
      <c r="D21" s="39">
        <v>2142726</v>
      </c>
      <c r="E21" s="5">
        <v>2.5</v>
      </c>
      <c r="F21" s="5">
        <v>333</v>
      </c>
      <c r="G21" s="5">
        <v>8</v>
      </c>
      <c r="H21" s="5">
        <v>248</v>
      </c>
      <c r="I21" s="5">
        <v>133.19999999999999</v>
      </c>
      <c r="J21" s="5">
        <v>17.8</v>
      </c>
      <c r="K21" s="5">
        <v>72</v>
      </c>
      <c r="L21" s="5">
        <v>0.2</v>
      </c>
      <c r="M21" s="5">
        <v>0.1</v>
      </c>
      <c r="N21" s="9"/>
      <c r="O21" s="9"/>
      <c r="P21" s="5">
        <v>9.4</v>
      </c>
      <c r="Q21" s="5">
        <v>4.64E-3</v>
      </c>
      <c r="R21" s="5">
        <v>1.2999999999999999E-4</v>
      </c>
      <c r="S21" s="5">
        <v>11</v>
      </c>
      <c r="T21" s="5">
        <v>6.0000000000000001E-3</v>
      </c>
      <c r="U21" s="5">
        <v>2.5999999999999999E-2</v>
      </c>
      <c r="V21" s="5" t="s">
        <v>71</v>
      </c>
      <c r="W21" s="5">
        <v>5.1999999999999998E-2</v>
      </c>
      <c r="X21" s="5">
        <v>1.9E-2</v>
      </c>
      <c r="Y21" s="5">
        <v>3.5E-4</v>
      </c>
      <c r="Z21" s="5">
        <v>5.9000000000000003E-4</v>
      </c>
      <c r="AA21" s="5">
        <v>7</v>
      </c>
      <c r="AB21" s="5"/>
      <c r="AC21" s="5">
        <v>39</v>
      </c>
      <c r="AD21" s="5">
        <v>11</v>
      </c>
      <c r="AE21" s="5">
        <v>80</v>
      </c>
      <c r="AF21" s="5">
        <v>0</v>
      </c>
      <c r="AG21" s="5">
        <v>0</v>
      </c>
      <c r="AH21" s="9"/>
      <c r="AI21" s="9"/>
      <c r="AJ21" s="9"/>
      <c r="AK21" s="6">
        <f t="shared" si="0"/>
        <v>0</v>
      </c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7" t="s">
        <v>122</v>
      </c>
      <c r="BE21" s="11" t="s">
        <v>95</v>
      </c>
      <c r="BF21" s="9" t="s">
        <v>96</v>
      </c>
    </row>
    <row r="22" spans="1:58" ht="15.75" x14ac:dyDescent="0.25">
      <c r="A22" s="37" t="s">
        <v>145</v>
      </c>
      <c r="B22" s="37" t="s">
        <v>114</v>
      </c>
      <c r="C22" s="40">
        <v>483427</v>
      </c>
      <c r="D22" s="40">
        <v>2139343</v>
      </c>
      <c r="E22" s="9">
        <v>5</v>
      </c>
      <c r="F22" s="9">
        <v>187</v>
      </c>
      <c r="G22" s="9">
        <v>7.8</v>
      </c>
      <c r="H22" s="9">
        <v>156</v>
      </c>
      <c r="I22" s="9">
        <v>64.400000000000006</v>
      </c>
      <c r="J22" s="9">
        <v>7.4</v>
      </c>
      <c r="K22" s="9">
        <v>51.64</v>
      </c>
      <c r="L22" s="9">
        <v>0.3</v>
      </c>
      <c r="M22" s="9">
        <v>0.1</v>
      </c>
      <c r="N22" s="9"/>
      <c r="O22" s="9"/>
      <c r="P22" s="9">
        <v>11.99</v>
      </c>
      <c r="Q22" s="9">
        <v>5.0299999999999997E-3</v>
      </c>
      <c r="R22" s="9">
        <v>1.2999999999999999E-4</v>
      </c>
      <c r="S22" s="9">
        <v>6.93</v>
      </c>
      <c r="T22" s="9">
        <v>6.0000000000000001E-3</v>
      </c>
      <c r="U22" s="9">
        <v>2.5999999999999999E-2</v>
      </c>
      <c r="V22" s="9" t="s">
        <v>71</v>
      </c>
      <c r="W22" s="9">
        <v>5.1999999999999998E-2</v>
      </c>
      <c r="X22" s="9">
        <v>1.9E-2</v>
      </c>
      <c r="Y22" s="9">
        <v>3.5E-4</v>
      </c>
      <c r="Z22" s="9">
        <v>5.9000000000000003E-4</v>
      </c>
      <c r="AA22" s="9">
        <v>2.89</v>
      </c>
      <c r="AB22" s="9"/>
      <c r="AC22" s="9">
        <v>15.7</v>
      </c>
      <c r="AD22" s="9">
        <v>8.34</v>
      </c>
      <c r="AE22" s="9">
        <v>6500</v>
      </c>
      <c r="AF22" s="9">
        <v>0</v>
      </c>
      <c r="AG22" s="9">
        <v>0</v>
      </c>
      <c r="AH22" s="9"/>
      <c r="AI22" s="9"/>
      <c r="AJ22" s="9"/>
      <c r="AK22" s="6">
        <f t="shared" si="0"/>
        <v>0</v>
      </c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7" t="s">
        <v>122</v>
      </c>
      <c r="BE22" s="11" t="s">
        <v>95</v>
      </c>
      <c r="BF22" s="9" t="s">
        <v>96</v>
      </c>
    </row>
    <row r="23" spans="1:58" ht="15.75" x14ac:dyDescent="0.25">
      <c r="A23" s="37" t="s">
        <v>85</v>
      </c>
      <c r="B23" s="37" t="s">
        <v>124</v>
      </c>
      <c r="C23" s="40">
        <v>499028</v>
      </c>
      <c r="D23" s="40">
        <v>2127046</v>
      </c>
      <c r="E23" s="9">
        <v>15</v>
      </c>
      <c r="F23" s="9">
        <v>394</v>
      </c>
      <c r="G23" s="9">
        <v>8.3000000000000007</v>
      </c>
      <c r="H23" s="9">
        <v>232</v>
      </c>
      <c r="I23" s="9">
        <v>161.9</v>
      </c>
      <c r="J23" s="9">
        <v>25.9</v>
      </c>
      <c r="K23" s="9">
        <v>26</v>
      </c>
      <c r="L23" s="9">
        <v>0.4</v>
      </c>
      <c r="M23" s="9">
        <v>1.42</v>
      </c>
      <c r="N23" s="9"/>
      <c r="O23" s="9"/>
      <c r="P23" s="9">
        <v>4</v>
      </c>
      <c r="Q23" s="9">
        <v>6.2E-4</v>
      </c>
      <c r="R23" s="9">
        <v>1.2999999999999999E-4</v>
      </c>
      <c r="S23" s="9">
        <v>4</v>
      </c>
      <c r="T23" s="9">
        <v>6.0000000000000001E-3</v>
      </c>
      <c r="U23" s="9">
        <v>2.5999999999999999E-2</v>
      </c>
      <c r="V23" s="9" t="s">
        <v>71</v>
      </c>
      <c r="W23" s="9">
        <v>5.1999999999999998E-2</v>
      </c>
      <c r="X23" s="9">
        <v>1.9E-2</v>
      </c>
      <c r="Y23" s="9">
        <v>3.5E-4</v>
      </c>
      <c r="Z23" s="9">
        <v>5.9000000000000003E-4</v>
      </c>
      <c r="AA23" s="9">
        <v>5</v>
      </c>
      <c r="AB23" s="9"/>
      <c r="AC23" s="9">
        <v>74</v>
      </c>
      <c r="AD23" s="9">
        <v>4</v>
      </c>
      <c r="AE23" s="9">
        <v>455</v>
      </c>
      <c r="AF23" s="9">
        <v>0</v>
      </c>
      <c r="AG23" s="9">
        <v>0</v>
      </c>
      <c r="AH23" s="9"/>
      <c r="AI23" s="9"/>
      <c r="AJ23" s="9"/>
      <c r="AK23" s="6">
        <f t="shared" si="0"/>
        <v>0</v>
      </c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7" t="s">
        <v>95</v>
      </c>
      <c r="BE23" s="11" t="s">
        <v>95</v>
      </c>
      <c r="BF23" s="9" t="s">
        <v>96</v>
      </c>
    </row>
    <row r="24" spans="1:58" ht="15.75" x14ac:dyDescent="0.25">
      <c r="A24" s="37" t="s">
        <v>101</v>
      </c>
      <c r="B24" s="37" t="s">
        <v>103</v>
      </c>
      <c r="C24" s="33">
        <v>485536.30415400001</v>
      </c>
      <c r="D24" s="33">
        <v>2142856.2993700001</v>
      </c>
      <c r="E24" s="5">
        <v>5</v>
      </c>
      <c r="F24" s="5">
        <v>202</v>
      </c>
      <c r="G24" s="5">
        <v>7.8</v>
      </c>
      <c r="H24" s="5">
        <v>212</v>
      </c>
      <c r="I24" s="5">
        <v>91.4</v>
      </c>
      <c r="J24" s="5">
        <v>7.18</v>
      </c>
      <c r="K24" s="5">
        <v>27.78</v>
      </c>
      <c r="L24" s="5">
        <v>0.2</v>
      </c>
      <c r="M24" s="5">
        <v>0.1</v>
      </c>
      <c r="N24" s="9"/>
      <c r="O24" s="9"/>
      <c r="P24" s="5">
        <v>4</v>
      </c>
      <c r="Q24" s="5">
        <v>3.4199999999999999E-3</v>
      </c>
      <c r="R24" s="5">
        <v>1.2999999999999999E-4</v>
      </c>
      <c r="S24" s="5">
        <v>4.43</v>
      </c>
      <c r="T24" s="5">
        <v>6.0000000000000001E-3</v>
      </c>
      <c r="U24" s="5">
        <v>2.5999999999999999E-2</v>
      </c>
      <c r="V24" s="5" t="s">
        <v>71</v>
      </c>
      <c r="W24" s="5">
        <v>5.1999999999999998E-2</v>
      </c>
      <c r="X24" s="5">
        <v>1.9E-2</v>
      </c>
      <c r="Y24" s="5">
        <v>3.5E-4</v>
      </c>
      <c r="Z24" s="5">
        <v>1.2800000000000001E-3</v>
      </c>
      <c r="AA24" s="5">
        <v>5.0999999999999996</v>
      </c>
      <c r="AB24" s="5"/>
      <c r="AC24" s="5">
        <v>33.5</v>
      </c>
      <c r="AD24" s="5">
        <v>4.0599999999999996</v>
      </c>
      <c r="AE24" s="5">
        <v>10</v>
      </c>
      <c r="AF24" s="5">
        <v>0</v>
      </c>
      <c r="AG24" s="5">
        <v>0</v>
      </c>
      <c r="AH24" s="9"/>
      <c r="AI24" s="9"/>
      <c r="AJ24" s="9"/>
      <c r="AK24" s="6">
        <f t="shared" si="0"/>
        <v>0</v>
      </c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7" t="s">
        <v>95</v>
      </c>
      <c r="BE24" s="11" t="s">
        <v>95</v>
      </c>
      <c r="BF24" s="9" t="s">
        <v>96</v>
      </c>
    </row>
    <row r="25" spans="1:58" ht="15.75" x14ac:dyDescent="0.25">
      <c r="A25" s="37" t="s">
        <v>85</v>
      </c>
      <c r="B25" s="37" t="s">
        <v>123</v>
      </c>
      <c r="C25" s="39">
        <v>487133</v>
      </c>
      <c r="D25" s="39">
        <v>2129237</v>
      </c>
      <c r="E25" s="9">
        <v>5</v>
      </c>
      <c r="F25" s="9">
        <v>384</v>
      </c>
      <c r="G25" s="9">
        <v>7.9</v>
      </c>
      <c r="H25" s="9">
        <v>264</v>
      </c>
      <c r="I25" s="9">
        <v>127.8</v>
      </c>
      <c r="J25" s="9">
        <v>25.8</v>
      </c>
      <c r="K25" s="9">
        <v>116.5</v>
      </c>
      <c r="L25" s="9">
        <v>0.2</v>
      </c>
      <c r="M25" s="9">
        <v>0.1</v>
      </c>
      <c r="N25" s="9"/>
      <c r="O25" s="9"/>
      <c r="P25" s="9">
        <v>21.96</v>
      </c>
      <c r="Q25" s="9">
        <v>6.4200000000000004E-3</v>
      </c>
      <c r="R25" s="9">
        <v>1.2999999999999999E-4</v>
      </c>
      <c r="S25" s="9">
        <v>14</v>
      </c>
      <c r="T25" s="9">
        <v>6.0000000000000001E-3</v>
      </c>
      <c r="U25" s="9">
        <v>2.5999999999999999E-2</v>
      </c>
      <c r="V25" s="9" t="s">
        <v>71</v>
      </c>
      <c r="W25" s="9">
        <v>5.1999999999999998E-2</v>
      </c>
      <c r="X25" s="9">
        <v>1.9E-2</v>
      </c>
      <c r="Y25" s="9">
        <v>3.5E-4</v>
      </c>
      <c r="Z25" s="9">
        <v>5.9000000000000003E-4</v>
      </c>
      <c r="AA25" s="9">
        <v>3.91</v>
      </c>
      <c r="AB25" s="9"/>
      <c r="AC25" s="9">
        <v>36.5</v>
      </c>
      <c r="AD25" s="9">
        <v>19</v>
      </c>
      <c r="AE25" s="9">
        <v>1</v>
      </c>
      <c r="AF25" s="9">
        <v>0</v>
      </c>
      <c r="AG25" s="9">
        <v>0</v>
      </c>
      <c r="AH25" s="9"/>
      <c r="AI25" s="9"/>
      <c r="AJ25" s="9"/>
      <c r="AK25" s="6">
        <f t="shared" si="0"/>
        <v>0</v>
      </c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7" t="s">
        <v>122</v>
      </c>
      <c r="BE25" s="11" t="s">
        <v>95</v>
      </c>
      <c r="BF25" s="9" t="s">
        <v>96</v>
      </c>
    </row>
    <row r="26" spans="1:58" ht="15.75" x14ac:dyDescent="0.25">
      <c r="A26" s="37" t="s">
        <v>75</v>
      </c>
      <c r="B26" s="37" t="s">
        <v>100</v>
      </c>
      <c r="C26" s="39">
        <v>481957</v>
      </c>
      <c r="D26" s="39">
        <v>2152026</v>
      </c>
      <c r="E26" s="5">
        <v>2.5</v>
      </c>
      <c r="F26" s="5">
        <v>595</v>
      </c>
      <c r="G26" s="5">
        <v>7.5</v>
      </c>
      <c r="H26" s="5">
        <v>400</v>
      </c>
      <c r="I26" s="5">
        <v>206.4</v>
      </c>
      <c r="J26" s="5">
        <v>30</v>
      </c>
      <c r="K26" s="5">
        <v>163</v>
      </c>
      <c r="L26" s="5">
        <v>0.1</v>
      </c>
      <c r="M26" s="5">
        <v>0.1</v>
      </c>
      <c r="N26" s="9"/>
      <c r="O26" s="9"/>
      <c r="P26" s="5">
        <v>15.36</v>
      </c>
      <c r="Q26" s="5">
        <v>6.2E-4</v>
      </c>
      <c r="R26" s="5">
        <v>1.2999999999999999E-4</v>
      </c>
      <c r="S26" s="5">
        <v>24</v>
      </c>
      <c r="T26" s="5">
        <v>1.6E-2</v>
      </c>
      <c r="U26" s="5">
        <v>2.5999999999999999E-2</v>
      </c>
      <c r="V26" s="5" t="s">
        <v>71</v>
      </c>
      <c r="W26" s="5">
        <v>5.1999999999999998E-2</v>
      </c>
      <c r="X26" s="5">
        <v>1.9E-2</v>
      </c>
      <c r="Y26" s="5">
        <v>3.5E-4</v>
      </c>
      <c r="Z26" s="5">
        <v>5.9000000000000003E-4</v>
      </c>
      <c r="AA26" s="5">
        <v>9</v>
      </c>
      <c r="AB26" s="5"/>
      <c r="AC26" s="5">
        <v>47</v>
      </c>
      <c r="AD26" s="5">
        <v>25</v>
      </c>
      <c r="AE26" s="5">
        <v>5</v>
      </c>
      <c r="AF26" s="5">
        <v>0</v>
      </c>
      <c r="AG26" s="5">
        <v>0</v>
      </c>
      <c r="AH26" s="9"/>
      <c r="AI26" s="9"/>
      <c r="AJ26" s="9"/>
      <c r="AK26" s="6">
        <f t="shared" si="0"/>
        <v>0</v>
      </c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7" t="s">
        <v>122</v>
      </c>
      <c r="BE26" s="11" t="s">
        <v>95</v>
      </c>
      <c r="BF26" s="9" t="s">
        <v>96</v>
      </c>
    </row>
    <row r="27" spans="1:58" ht="15.75" x14ac:dyDescent="0.25">
      <c r="A27" s="37" t="s">
        <v>101</v>
      </c>
      <c r="B27" s="37" t="s">
        <v>102</v>
      </c>
      <c r="C27" s="39">
        <v>485111</v>
      </c>
      <c r="D27" s="39">
        <v>2142220</v>
      </c>
      <c r="E27" s="5">
        <v>2.5</v>
      </c>
      <c r="F27" s="5">
        <v>293</v>
      </c>
      <c r="G27" s="5">
        <v>8</v>
      </c>
      <c r="H27" s="5">
        <v>232</v>
      </c>
      <c r="I27" s="5">
        <v>122.4</v>
      </c>
      <c r="J27" s="5">
        <v>8.51</v>
      </c>
      <c r="K27" s="5">
        <v>70</v>
      </c>
      <c r="L27" s="5">
        <v>0.2</v>
      </c>
      <c r="M27" s="5">
        <v>0.1</v>
      </c>
      <c r="N27" s="9"/>
      <c r="O27" s="9"/>
      <c r="P27" s="5">
        <v>12.9</v>
      </c>
      <c r="Q27" s="5">
        <v>4.5300000000000002E-3</v>
      </c>
      <c r="R27" s="5">
        <v>1.2999999999999999E-4</v>
      </c>
      <c r="S27" s="5">
        <v>10</v>
      </c>
      <c r="T27" s="5">
        <v>6.0000000000000001E-3</v>
      </c>
      <c r="U27" s="5">
        <v>2.5999999999999999E-2</v>
      </c>
      <c r="V27" s="5" t="s">
        <v>71</v>
      </c>
      <c r="W27" s="5">
        <v>5.1999999999999998E-2</v>
      </c>
      <c r="X27" s="5">
        <v>1.9E-2</v>
      </c>
      <c r="Y27" s="5">
        <v>3.5E-4</v>
      </c>
      <c r="Z27" s="5">
        <v>5.9000000000000003E-4</v>
      </c>
      <c r="AA27" s="5">
        <v>5</v>
      </c>
      <c r="AB27" s="5"/>
      <c r="AC27" s="5">
        <v>36</v>
      </c>
      <c r="AD27" s="5">
        <v>11</v>
      </c>
      <c r="AE27" s="5">
        <v>15</v>
      </c>
      <c r="AF27" s="5">
        <v>0</v>
      </c>
      <c r="AG27" s="5">
        <v>0</v>
      </c>
      <c r="AH27" s="9"/>
      <c r="AI27" s="9"/>
      <c r="AJ27" s="9"/>
      <c r="AK27" s="6">
        <f t="shared" si="0"/>
        <v>0</v>
      </c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7" t="s">
        <v>122</v>
      </c>
      <c r="BE27" s="11" t="s">
        <v>95</v>
      </c>
      <c r="BF27" s="9" t="s">
        <v>96</v>
      </c>
    </row>
    <row r="28" spans="1:58" ht="15.75" x14ac:dyDescent="0.25">
      <c r="A28" s="37" t="s">
        <v>222</v>
      </c>
      <c r="B28" s="37" t="s">
        <v>109</v>
      </c>
      <c r="C28" s="39">
        <v>492185</v>
      </c>
      <c r="D28" s="39">
        <v>2138296</v>
      </c>
      <c r="E28" s="12">
        <v>20</v>
      </c>
      <c r="F28" s="12">
        <v>878</v>
      </c>
      <c r="G28" s="12">
        <v>8</v>
      </c>
      <c r="H28" s="12">
        <v>636</v>
      </c>
      <c r="I28" s="12">
        <v>238.5</v>
      </c>
      <c r="J28" s="12">
        <v>74</v>
      </c>
      <c r="K28" s="12">
        <v>263</v>
      </c>
      <c r="L28" s="12">
        <v>1</v>
      </c>
      <c r="M28" s="12">
        <v>0.32</v>
      </c>
      <c r="N28" s="12"/>
      <c r="O28" s="12"/>
      <c r="P28" s="12">
        <v>160.66</v>
      </c>
      <c r="Q28" s="13">
        <v>6.2E-4</v>
      </c>
      <c r="R28" s="12">
        <v>1.2999999999999999E-4</v>
      </c>
      <c r="S28" s="12">
        <v>33</v>
      </c>
      <c r="T28" s="12">
        <v>6.0000000000000001E-3</v>
      </c>
      <c r="U28" s="12">
        <v>2.5999999999999999E-2</v>
      </c>
      <c r="V28" s="12" t="s">
        <v>71</v>
      </c>
      <c r="W28" s="12">
        <v>0.16800000000000001</v>
      </c>
      <c r="X28" s="12">
        <v>0.17699999999999999</v>
      </c>
      <c r="Y28" s="13">
        <v>3.5E-4</v>
      </c>
      <c r="Z28" s="14">
        <v>5.9000000000000003E-4</v>
      </c>
      <c r="AA28" s="12">
        <v>10</v>
      </c>
      <c r="AB28" s="12"/>
      <c r="AC28" s="12">
        <v>113</v>
      </c>
      <c r="AD28" s="12">
        <v>44</v>
      </c>
      <c r="AE28" s="12">
        <v>10</v>
      </c>
      <c r="AF28" s="12">
        <v>0</v>
      </c>
      <c r="AG28" s="12">
        <v>0</v>
      </c>
      <c r="AH28" s="5"/>
      <c r="AI28" s="5"/>
      <c r="AJ28" s="5"/>
      <c r="AK28" s="6">
        <f t="shared" si="0"/>
        <v>0</v>
      </c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7" t="s">
        <v>122</v>
      </c>
      <c r="BE28" s="11" t="s">
        <v>95</v>
      </c>
      <c r="BF28" s="9" t="s">
        <v>96</v>
      </c>
    </row>
    <row r="29" spans="1:58" ht="15.75" x14ac:dyDescent="0.25">
      <c r="A29" s="37" t="s">
        <v>84</v>
      </c>
      <c r="B29" s="37" t="s">
        <v>117</v>
      </c>
      <c r="C29" s="39">
        <v>486333</v>
      </c>
      <c r="D29" s="39">
        <v>2132216</v>
      </c>
      <c r="E29" s="9">
        <v>2.5</v>
      </c>
      <c r="F29" s="9">
        <v>333</v>
      </c>
      <c r="G29" s="9">
        <v>8</v>
      </c>
      <c r="H29" s="9">
        <v>240</v>
      </c>
      <c r="I29" s="9">
        <v>103.5</v>
      </c>
      <c r="J29" s="9">
        <v>24.5</v>
      </c>
      <c r="K29" s="9">
        <v>95.85</v>
      </c>
      <c r="L29" s="9">
        <v>0.3</v>
      </c>
      <c r="M29" s="9">
        <v>0.1</v>
      </c>
      <c r="N29" s="9"/>
      <c r="O29" s="9"/>
      <c r="P29" s="9">
        <v>16.11</v>
      </c>
      <c r="Q29" s="9">
        <v>4.3E-3</v>
      </c>
      <c r="R29" s="9">
        <v>1.2999999999999999E-4</v>
      </c>
      <c r="S29" s="9">
        <v>12</v>
      </c>
      <c r="T29" s="9">
        <v>6.0000000000000001E-3</v>
      </c>
      <c r="U29" s="9">
        <v>2.5999999999999999E-2</v>
      </c>
      <c r="V29" s="9" t="s">
        <v>71</v>
      </c>
      <c r="W29" s="9">
        <v>5.1999999999999998E-2</v>
      </c>
      <c r="X29" s="9">
        <v>1.9E-2</v>
      </c>
      <c r="Y29" s="9">
        <v>3.5E-4</v>
      </c>
      <c r="Z29" s="9">
        <v>1.2700000000000001E-3</v>
      </c>
      <c r="AA29" s="9">
        <v>4</v>
      </c>
      <c r="AB29" s="9"/>
      <c r="AC29" s="9">
        <v>30</v>
      </c>
      <c r="AD29" s="9">
        <v>16</v>
      </c>
      <c r="AE29" s="9">
        <v>280</v>
      </c>
      <c r="AF29" s="9">
        <v>0</v>
      </c>
      <c r="AG29" s="9">
        <v>0</v>
      </c>
      <c r="AH29" s="9"/>
      <c r="AI29" s="9"/>
      <c r="AJ29" s="9"/>
      <c r="AK29" s="6">
        <f t="shared" si="0"/>
        <v>0</v>
      </c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7" t="s">
        <v>122</v>
      </c>
      <c r="BE29" s="11" t="s">
        <v>95</v>
      </c>
      <c r="BF29" s="9" t="s">
        <v>96</v>
      </c>
    </row>
    <row r="30" spans="1:58" ht="15.75" x14ac:dyDescent="0.25">
      <c r="A30" s="37" t="s">
        <v>84</v>
      </c>
      <c r="B30" s="37" t="s">
        <v>116</v>
      </c>
      <c r="C30" s="39">
        <v>486493</v>
      </c>
      <c r="D30" s="39">
        <v>2134490</v>
      </c>
      <c r="E30" s="9">
        <v>7.5</v>
      </c>
      <c r="F30" s="9">
        <v>283</v>
      </c>
      <c r="G30" s="9">
        <v>7.9</v>
      </c>
      <c r="H30" s="9">
        <v>220</v>
      </c>
      <c r="I30" s="9">
        <v>91.86</v>
      </c>
      <c r="J30" s="9">
        <v>21.89</v>
      </c>
      <c r="K30" s="9">
        <v>66</v>
      </c>
      <c r="L30" s="9">
        <v>0.2</v>
      </c>
      <c r="M30" s="9">
        <v>0.1</v>
      </c>
      <c r="N30" s="9"/>
      <c r="O30" s="9"/>
      <c r="P30" s="9">
        <v>15.28</v>
      </c>
      <c r="Q30" s="9">
        <v>8.3800000000000003E-3</v>
      </c>
      <c r="R30" s="9">
        <v>1.2999999999999999E-4</v>
      </c>
      <c r="S30" s="9">
        <v>10</v>
      </c>
      <c r="T30" s="9">
        <v>6.0000000000000001E-3</v>
      </c>
      <c r="U30" s="9">
        <v>2.5999999999999999E-2</v>
      </c>
      <c r="V30" s="9" t="s">
        <v>71</v>
      </c>
      <c r="W30" s="9">
        <v>5.1999999999999998E-2</v>
      </c>
      <c r="X30" s="9">
        <v>1.9E-2</v>
      </c>
      <c r="Y30" s="9">
        <v>3.5E-4</v>
      </c>
      <c r="Z30" s="9">
        <v>6.9000000000000006E-2</v>
      </c>
      <c r="AA30" s="9">
        <v>4</v>
      </c>
      <c r="AB30" s="9"/>
      <c r="AC30" s="9">
        <v>35</v>
      </c>
      <c r="AD30" s="9">
        <v>10</v>
      </c>
      <c r="AE30" s="9">
        <v>1170</v>
      </c>
      <c r="AF30" s="9">
        <v>62</v>
      </c>
      <c r="AG30" s="9">
        <v>0</v>
      </c>
      <c r="AH30" s="9"/>
      <c r="AI30" s="9"/>
      <c r="AJ30" s="9"/>
      <c r="AK30" s="6">
        <f t="shared" si="0"/>
        <v>0</v>
      </c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7" t="s">
        <v>122</v>
      </c>
      <c r="BE30" s="11" t="s">
        <v>95</v>
      </c>
      <c r="BF30" s="9" t="s">
        <v>96</v>
      </c>
    </row>
    <row r="31" spans="1:58" ht="15.75" x14ac:dyDescent="0.25">
      <c r="A31" s="37" t="s">
        <v>75</v>
      </c>
      <c r="B31" s="37" t="s">
        <v>99</v>
      </c>
      <c r="C31" s="39">
        <v>478895</v>
      </c>
      <c r="D31" s="39">
        <v>2155313</v>
      </c>
      <c r="E31" s="5">
        <v>2.5</v>
      </c>
      <c r="F31" s="5">
        <v>505</v>
      </c>
      <c r="G31" s="5">
        <v>7.3</v>
      </c>
      <c r="H31" s="5">
        <v>376</v>
      </c>
      <c r="I31" s="5">
        <v>200.2</v>
      </c>
      <c r="J31" s="5">
        <v>28.1</v>
      </c>
      <c r="K31" s="5">
        <v>145</v>
      </c>
      <c r="L31" s="5">
        <v>0.1</v>
      </c>
      <c r="M31" s="5">
        <v>0.1</v>
      </c>
      <c r="N31" s="15"/>
      <c r="O31" s="15"/>
      <c r="P31" s="5">
        <v>8.32</v>
      </c>
      <c r="Q31" s="5">
        <v>6.2E-4</v>
      </c>
      <c r="R31" s="5">
        <v>1.2999999999999999E-4</v>
      </c>
      <c r="S31" s="5">
        <v>20</v>
      </c>
      <c r="T31" s="5">
        <v>1.6E-2</v>
      </c>
      <c r="U31" s="5">
        <v>2.5999999999999999E-2</v>
      </c>
      <c r="V31" s="5" t="s">
        <v>71</v>
      </c>
      <c r="W31" s="5">
        <v>5.1999999999999998E-2</v>
      </c>
      <c r="X31" s="5">
        <v>1.9E-2</v>
      </c>
      <c r="Y31" s="5">
        <v>3.5E-4</v>
      </c>
      <c r="Z31" s="5">
        <v>5.9000000000000003E-4</v>
      </c>
      <c r="AA31" s="5">
        <v>9</v>
      </c>
      <c r="AB31" s="5"/>
      <c r="AC31" s="5">
        <v>48</v>
      </c>
      <c r="AD31" s="5">
        <v>23</v>
      </c>
      <c r="AE31" s="5">
        <v>65</v>
      </c>
      <c r="AF31" s="5">
        <v>1</v>
      </c>
      <c r="AG31" s="5">
        <v>0</v>
      </c>
      <c r="AH31" s="15"/>
      <c r="AI31" s="15"/>
      <c r="AJ31" s="15"/>
      <c r="AK31" s="15">
        <v>0</v>
      </c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AZ31" s="15"/>
      <c r="BA31" s="15"/>
      <c r="BB31" s="15"/>
      <c r="BC31" s="15"/>
      <c r="BD31" s="7" t="s">
        <v>220</v>
      </c>
      <c r="BE31" s="11" t="s">
        <v>95</v>
      </c>
      <c r="BF31" s="9" t="s">
        <v>96</v>
      </c>
    </row>
    <row r="32" spans="1:58" ht="15.75" x14ac:dyDescent="0.25">
      <c r="A32" s="37" t="s">
        <v>227</v>
      </c>
      <c r="B32" s="37" t="s">
        <v>133</v>
      </c>
      <c r="C32" s="39">
        <v>499483</v>
      </c>
      <c r="D32" s="39">
        <v>2127784</v>
      </c>
      <c r="E32" s="9">
        <v>5</v>
      </c>
      <c r="F32" s="9">
        <v>333</v>
      </c>
      <c r="G32" s="9">
        <v>8</v>
      </c>
      <c r="H32" s="6">
        <v>219.78</v>
      </c>
      <c r="I32" s="9">
        <v>116.5</v>
      </c>
      <c r="J32" s="9">
        <v>23.8</v>
      </c>
      <c r="K32" s="9">
        <v>96.33</v>
      </c>
      <c r="L32" s="9">
        <v>0.2</v>
      </c>
      <c r="M32" s="9">
        <v>0.1</v>
      </c>
      <c r="N32" s="9"/>
      <c r="O32" s="9"/>
      <c r="P32" s="9">
        <v>16.98</v>
      </c>
      <c r="Q32" s="9">
        <v>8.3199999999999993E-3</v>
      </c>
      <c r="R32" s="9">
        <v>1.2999999999999999E-4</v>
      </c>
      <c r="S32" s="9">
        <v>11.7</v>
      </c>
      <c r="T32" s="9">
        <v>1.9E-2</v>
      </c>
      <c r="U32" s="9">
        <v>2.5999999999999999E-2</v>
      </c>
      <c r="V32" s="9">
        <v>5.6000000000000001E-2</v>
      </c>
      <c r="W32" s="9">
        <v>5.1999999999999998E-2</v>
      </c>
      <c r="X32" s="9">
        <v>1.9E-2</v>
      </c>
      <c r="Y32" s="9">
        <v>3.5E-4</v>
      </c>
      <c r="Z32" s="9">
        <v>5.9000000000000003E-4</v>
      </c>
      <c r="AA32" s="9">
        <v>3.8</v>
      </c>
      <c r="AB32" s="9"/>
      <c r="AC32" s="9">
        <v>35.1</v>
      </c>
      <c r="AD32" s="9">
        <v>16.3</v>
      </c>
      <c r="AE32" s="9">
        <v>325</v>
      </c>
      <c r="AF32" s="9">
        <v>0</v>
      </c>
      <c r="AG32" s="9">
        <v>0</v>
      </c>
      <c r="AH32" s="9"/>
      <c r="AI32" s="9"/>
      <c r="AJ32" s="9"/>
      <c r="AK32" s="6">
        <f t="shared" ref="AK32:AK63" si="1">AL32*4.4268</f>
        <v>0</v>
      </c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7" t="s">
        <v>122</v>
      </c>
      <c r="BE32" s="11" t="s">
        <v>95</v>
      </c>
      <c r="BF32" s="9" t="s">
        <v>96</v>
      </c>
    </row>
    <row r="33" spans="1:62" ht="16.5" thickBot="1" x14ac:dyDescent="0.3">
      <c r="A33" s="37" t="s">
        <v>84</v>
      </c>
      <c r="B33" s="37" t="s">
        <v>132</v>
      </c>
      <c r="C33" s="36">
        <v>487892</v>
      </c>
      <c r="D33" s="36">
        <v>2132869</v>
      </c>
      <c r="E33" s="9">
        <v>5</v>
      </c>
      <c r="F33" s="9">
        <v>384</v>
      </c>
      <c r="G33" s="9">
        <v>8.1</v>
      </c>
      <c r="H33" s="6">
        <v>253.44</v>
      </c>
      <c r="I33" s="9">
        <v>135.6</v>
      </c>
      <c r="J33" s="9">
        <v>30.2</v>
      </c>
      <c r="K33" s="9">
        <v>115.92</v>
      </c>
      <c r="L33" s="9">
        <v>0.2</v>
      </c>
      <c r="M33" s="9">
        <v>0.1</v>
      </c>
      <c r="N33" s="9"/>
      <c r="O33" s="9"/>
      <c r="P33" s="9">
        <v>20.74</v>
      </c>
      <c r="Q33" s="9">
        <v>7.7499999999999999E-3</v>
      </c>
      <c r="R33" s="9">
        <v>1.2999999999999999E-4</v>
      </c>
      <c r="S33" s="9">
        <v>14.1</v>
      </c>
      <c r="T33" s="9">
        <v>6.0000000000000001E-3</v>
      </c>
      <c r="U33" s="9">
        <v>2.5999999999999999E-2</v>
      </c>
      <c r="V33" s="9">
        <v>5.6000000000000001E-2</v>
      </c>
      <c r="W33" s="9">
        <v>5.1999999999999998E-2</v>
      </c>
      <c r="X33" s="9">
        <v>1.9E-2</v>
      </c>
      <c r="Y33" s="9">
        <v>3.5E-4</v>
      </c>
      <c r="Z33" s="9">
        <v>5.9000000000000003E-4</v>
      </c>
      <c r="AA33" s="9">
        <v>4.2</v>
      </c>
      <c r="AB33" s="9"/>
      <c r="AC33" s="9">
        <v>38.5</v>
      </c>
      <c r="AD33" s="9">
        <v>19.600000000000001</v>
      </c>
      <c r="AE33" s="9">
        <v>110</v>
      </c>
      <c r="AF33" s="9">
        <v>0</v>
      </c>
      <c r="AG33" s="9">
        <v>0</v>
      </c>
      <c r="AH33" s="9"/>
      <c r="AI33" s="9"/>
      <c r="AJ33" s="9"/>
      <c r="AK33" s="6">
        <f>AL33*4.4268</f>
        <v>0</v>
      </c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9"/>
      <c r="BC33" s="9"/>
      <c r="BD33" s="7" t="s">
        <v>122</v>
      </c>
      <c r="BE33" s="11" t="s">
        <v>95</v>
      </c>
      <c r="BF33" s="9" t="s">
        <v>96</v>
      </c>
    </row>
    <row r="34" spans="1:62" ht="15.75" x14ac:dyDescent="0.25">
      <c r="A34" s="37" t="s">
        <v>227</v>
      </c>
      <c r="B34" s="37" t="s">
        <v>131</v>
      </c>
      <c r="C34" s="39">
        <v>499404</v>
      </c>
      <c r="D34" s="39">
        <v>2128348</v>
      </c>
      <c r="E34" s="9">
        <v>5</v>
      </c>
      <c r="F34" s="9">
        <v>384</v>
      </c>
      <c r="G34" s="9">
        <v>8.1</v>
      </c>
      <c r="H34" s="6">
        <v>253.44</v>
      </c>
      <c r="I34" s="9">
        <v>131.1</v>
      </c>
      <c r="J34" s="9">
        <v>30.4</v>
      </c>
      <c r="K34" s="9">
        <v>104.2</v>
      </c>
      <c r="L34" s="9">
        <v>0.1</v>
      </c>
      <c r="M34" s="9">
        <v>0.1</v>
      </c>
      <c r="N34" s="9"/>
      <c r="O34" s="9"/>
      <c r="P34" s="9">
        <v>22.06</v>
      </c>
      <c r="Q34" s="9">
        <v>8.4600000000000005E-3</v>
      </c>
      <c r="R34" s="9">
        <v>1.2999999999999999E-4</v>
      </c>
      <c r="S34" s="9">
        <v>13.2</v>
      </c>
      <c r="T34" s="9">
        <v>6.0000000000000001E-3</v>
      </c>
      <c r="U34" s="9">
        <v>2.5999999999999999E-2</v>
      </c>
      <c r="V34" s="9">
        <v>5.6000000000000001E-2</v>
      </c>
      <c r="W34" s="9">
        <v>5.1999999999999998E-2</v>
      </c>
      <c r="X34" s="9">
        <v>1.9E-2</v>
      </c>
      <c r="Y34" s="9">
        <v>3.5E-4</v>
      </c>
      <c r="Z34" s="9">
        <v>5.9000000000000003E-4</v>
      </c>
      <c r="AA34" s="9">
        <v>3.9</v>
      </c>
      <c r="AB34" s="9"/>
      <c r="AC34" s="9">
        <v>38.4</v>
      </c>
      <c r="AD34" s="9">
        <v>17.3</v>
      </c>
      <c r="AE34" s="9">
        <v>6500</v>
      </c>
      <c r="AF34" s="9">
        <v>0</v>
      </c>
      <c r="AG34" s="9">
        <v>0</v>
      </c>
      <c r="AH34" s="9"/>
      <c r="AI34" s="9"/>
      <c r="AJ34" s="9"/>
      <c r="AK34" s="6">
        <f t="shared" si="1"/>
        <v>0</v>
      </c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9"/>
      <c r="BB34" s="9"/>
      <c r="BC34" s="9"/>
      <c r="BD34" s="7" t="s">
        <v>122</v>
      </c>
      <c r="BE34" s="11" t="s">
        <v>95</v>
      </c>
      <c r="BF34" s="9" t="s">
        <v>96</v>
      </c>
    </row>
    <row r="35" spans="1:62" ht="15.75" x14ac:dyDescent="0.25">
      <c r="A35" s="37" t="s">
        <v>75</v>
      </c>
      <c r="B35" s="37" t="s">
        <v>98</v>
      </c>
      <c r="C35" s="33">
        <v>478488.28055199987</v>
      </c>
      <c r="D35" s="33">
        <v>2157099.8624299997</v>
      </c>
      <c r="E35" s="5">
        <v>2.5</v>
      </c>
      <c r="F35" s="5">
        <v>1150</v>
      </c>
      <c r="G35" s="5">
        <v>6.9</v>
      </c>
      <c r="H35" s="5">
        <v>760</v>
      </c>
      <c r="I35" s="5">
        <v>393.8</v>
      </c>
      <c r="J35" s="5">
        <v>97.2</v>
      </c>
      <c r="K35" s="5">
        <v>263</v>
      </c>
      <c r="L35" s="5">
        <v>0.1</v>
      </c>
      <c r="M35" s="5">
        <v>0.1</v>
      </c>
      <c r="N35" s="9"/>
      <c r="O35" s="9"/>
      <c r="P35" s="5">
        <v>41.42</v>
      </c>
      <c r="Q35" s="5">
        <v>6.2E-4</v>
      </c>
      <c r="R35" s="5">
        <v>1.2999999999999999E-4</v>
      </c>
      <c r="S35" s="5">
        <v>41</v>
      </c>
      <c r="T35" s="5">
        <v>6.0000000000000001E-3</v>
      </c>
      <c r="U35" s="5">
        <v>2.5999999999999999E-2</v>
      </c>
      <c r="V35" s="5" t="s">
        <v>71</v>
      </c>
      <c r="W35" s="5">
        <v>5.2999999999999999E-2</v>
      </c>
      <c r="X35" s="5">
        <v>9.6000000000000002E-2</v>
      </c>
      <c r="Y35" s="5">
        <v>3.5E-4</v>
      </c>
      <c r="Z35" s="5">
        <v>5.9000000000000003E-4</v>
      </c>
      <c r="AA35" s="5">
        <v>21</v>
      </c>
      <c r="AB35" s="5"/>
      <c r="AC35" s="5">
        <v>138</v>
      </c>
      <c r="AD35" s="5">
        <v>39</v>
      </c>
      <c r="AE35" s="5">
        <v>260</v>
      </c>
      <c r="AF35" s="5">
        <v>0</v>
      </c>
      <c r="AG35" s="5">
        <v>0</v>
      </c>
      <c r="AH35" s="9"/>
      <c r="AI35" s="9"/>
      <c r="AJ35" s="9"/>
      <c r="AK35" s="6">
        <f t="shared" si="1"/>
        <v>0</v>
      </c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7" t="s">
        <v>122</v>
      </c>
      <c r="BE35" s="11" t="s">
        <v>95</v>
      </c>
      <c r="BF35" s="9" t="s">
        <v>96</v>
      </c>
    </row>
    <row r="36" spans="1:62" ht="15.75" x14ac:dyDescent="0.25">
      <c r="A36" s="37" t="s">
        <v>85</v>
      </c>
      <c r="B36" s="37" t="s">
        <v>127</v>
      </c>
      <c r="C36" s="39">
        <v>498497</v>
      </c>
      <c r="D36" s="39">
        <v>2128189</v>
      </c>
      <c r="E36" s="9">
        <v>7.5</v>
      </c>
      <c r="F36" s="9">
        <v>373</v>
      </c>
      <c r="G36" s="9">
        <v>8.1999999999999993</v>
      </c>
      <c r="H36" s="9">
        <v>272</v>
      </c>
      <c r="I36" s="9">
        <v>162.6</v>
      </c>
      <c r="J36" s="9">
        <v>25.5</v>
      </c>
      <c r="K36" s="9">
        <v>106</v>
      </c>
      <c r="L36" s="9">
        <v>0.3</v>
      </c>
      <c r="M36" s="9">
        <v>0.32</v>
      </c>
      <c r="N36" s="9"/>
      <c r="O36" s="9"/>
      <c r="P36" s="9">
        <v>12.68</v>
      </c>
      <c r="Q36" s="9">
        <v>6.2E-4</v>
      </c>
      <c r="R36" s="9">
        <v>1.2999999999999999E-4</v>
      </c>
      <c r="S36" s="9">
        <v>16</v>
      </c>
      <c r="T36" s="9">
        <v>6.0000000000000001E-3</v>
      </c>
      <c r="U36" s="9">
        <v>2.5999999999999999E-2</v>
      </c>
      <c r="V36" s="9" t="s">
        <v>71</v>
      </c>
      <c r="W36" s="9">
        <v>5.1999999999999998E-2</v>
      </c>
      <c r="X36" s="9">
        <v>2.5000000000000001E-2</v>
      </c>
      <c r="Y36" s="9">
        <v>3.5E-4</v>
      </c>
      <c r="Z36" s="9">
        <v>5.9000000000000003E-4</v>
      </c>
      <c r="AA36" s="9">
        <v>3</v>
      </c>
      <c r="AB36" s="9"/>
      <c r="AC36" s="9">
        <v>46</v>
      </c>
      <c r="AD36" s="9">
        <v>16</v>
      </c>
      <c r="AE36" s="9">
        <v>5</v>
      </c>
      <c r="AF36" s="9">
        <v>0</v>
      </c>
      <c r="AG36" s="9">
        <v>0</v>
      </c>
      <c r="AH36" s="9"/>
      <c r="AI36" s="9"/>
      <c r="AJ36" s="9"/>
      <c r="AK36" s="6">
        <f t="shared" si="1"/>
        <v>0</v>
      </c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7" t="s">
        <v>122</v>
      </c>
      <c r="BE36" s="11" t="s">
        <v>95</v>
      </c>
      <c r="BF36" s="9" t="s">
        <v>96</v>
      </c>
    </row>
    <row r="37" spans="1:62" ht="15.75" x14ac:dyDescent="0.25">
      <c r="A37" s="37" t="s">
        <v>76</v>
      </c>
      <c r="B37" s="37" t="s">
        <v>110</v>
      </c>
      <c r="C37" s="39">
        <v>481648</v>
      </c>
      <c r="D37" s="39">
        <v>2151031</v>
      </c>
      <c r="E37" s="5">
        <v>5</v>
      </c>
      <c r="F37" s="5">
        <v>868</v>
      </c>
      <c r="G37" s="5">
        <v>7.6</v>
      </c>
      <c r="H37" s="5">
        <v>560</v>
      </c>
      <c r="I37" s="5">
        <v>355</v>
      </c>
      <c r="J37" s="5">
        <v>71</v>
      </c>
      <c r="K37" s="5">
        <v>251.22</v>
      </c>
      <c r="L37" s="5">
        <v>0.1</v>
      </c>
      <c r="M37" s="5">
        <v>0.1</v>
      </c>
      <c r="N37" s="5"/>
      <c r="O37" s="5"/>
      <c r="P37" s="5">
        <v>5.67</v>
      </c>
      <c r="Q37" s="5">
        <v>6.2E-4</v>
      </c>
      <c r="R37" s="5">
        <v>1.2999999999999999E-4</v>
      </c>
      <c r="S37" s="5">
        <v>41.4</v>
      </c>
      <c r="T37" s="5">
        <v>6.0000000000000001E-3</v>
      </c>
      <c r="U37" s="5">
        <v>2.5999999999999999E-2</v>
      </c>
      <c r="V37" s="5" t="s">
        <v>71</v>
      </c>
      <c r="W37" s="5">
        <v>0.19800000000000001</v>
      </c>
      <c r="X37" s="5">
        <v>0.183</v>
      </c>
      <c r="Y37" s="5">
        <v>3.5E-4</v>
      </c>
      <c r="Z37" s="5">
        <v>5.9000000000000003E-4</v>
      </c>
      <c r="AA37" s="5">
        <v>13.1</v>
      </c>
      <c r="AB37" s="5"/>
      <c r="AC37" s="5">
        <v>86.6</v>
      </c>
      <c r="AD37" s="5">
        <v>35.9</v>
      </c>
      <c r="AE37" s="5">
        <v>130</v>
      </c>
      <c r="AF37" s="5">
        <v>0</v>
      </c>
      <c r="AG37" s="5">
        <v>0</v>
      </c>
      <c r="AH37" s="5"/>
      <c r="AI37" s="5"/>
      <c r="AJ37" s="5"/>
      <c r="AK37" s="6">
        <f t="shared" si="1"/>
        <v>0</v>
      </c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7" t="s">
        <v>122</v>
      </c>
      <c r="BE37" s="11" t="s">
        <v>95</v>
      </c>
      <c r="BF37" s="9" t="s">
        <v>96</v>
      </c>
    </row>
    <row r="38" spans="1:62" ht="15.75" x14ac:dyDescent="0.25">
      <c r="A38" s="37" t="s">
        <v>75</v>
      </c>
      <c r="B38" s="37" t="s">
        <v>97</v>
      </c>
      <c r="C38" s="39">
        <v>478946</v>
      </c>
      <c r="D38" s="39">
        <v>2154626</v>
      </c>
      <c r="E38" s="5">
        <v>2.5</v>
      </c>
      <c r="F38" s="5">
        <v>525</v>
      </c>
      <c r="G38" s="5">
        <v>7.4</v>
      </c>
      <c r="H38" s="5">
        <v>360</v>
      </c>
      <c r="I38" s="5">
        <v>222.3</v>
      </c>
      <c r="J38" s="5">
        <v>29</v>
      </c>
      <c r="K38" s="5">
        <v>162.9</v>
      </c>
      <c r="L38" s="5">
        <v>0.1</v>
      </c>
      <c r="M38" s="5">
        <v>0.1</v>
      </c>
      <c r="N38" s="9"/>
      <c r="O38" s="9"/>
      <c r="P38" s="5">
        <v>15.92</v>
      </c>
      <c r="Q38" s="5">
        <v>6.2E-4</v>
      </c>
      <c r="R38" s="5">
        <v>1.2999999999999999E-4</v>
      </c>
      <c r="S38" s="5">
        <v>24</v>
      </c>
      <c r="T38" s="5">
        <v>6.0000000000000001E-3</v>
      </c>
      <c r="U38" s="5">
        <v>2.5999999999999999E-2</v>
      </c>
      <c r="V38" s="5" t="s">
        <v>71</v>
      </c>
      <c r="W38" s="5">
        <v>5.1999999999999998E-2</v>
      </c>
      <c r="X38" s="5">
        <v>1.9E-2</v>
      </c>
      <c r="Y38" s="5">
        <v>3.5E-4</v>
      </c>
      <c r="Z38" s="5">
        <v>5.9000000000000003E-4</v>
      </c>
      <c r="AA38" s="5">
        <v>9</v>
      </c>
      <c r="AB38" s="5"/>
      <c r="AC38" s="5">
        <v>54</v>
      </c>
      <c r="AD38" s="5">
        <v>25</v>
      </c>
      <c r="AE38" s="5">
        <v>15</v>
      </c>
      <c r="AF38" s="5">
        <v>0</v>
      </c>
      <c r="AG38" s="5">
        <v>0</v>
      </c>
      <c r="AH38" s="9"/>
      <c r="AI38" s="9"/>
      <c r="AJ38" s="9"/>
      <c r="AK38" s="6">
        <f t="shared" si="1"/>
        <v>0</v>
      </c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9"/>
      <c r="BB38" s="9"/>
      <c r="BC38" s="9"/>
      <c r="BD38" s="7" t="s">
        <v>122</v>
      </c>
      <c r="BE38" s="11" t="s">
        <v>95</v>
      </c>
      <c r="BF38" s="9" t="s">
        <v>96</v>
      </c>
    </row>
    <row r="39" spans="1:62" ht="15.75" x14ac:dyDescent="0.25">
      <c r="A39" s="37" t="s">
        <v>85</v>
      </c>
      <c r="B39" s="37" t="s">
        <v>126</v>
      </c>
      <c r="C39" s="39">
        <v>495713</v>
      </c>
      <c r="D39" s="39">
        <v>2128981</v>
      </c>
      <c r="E39" s="9">
        <v>7.5</v>
      </c>
      <c r="F39" s="9">
        <v>353</v>
      </c>
      <c r="G39" s="9">
        <v>7.8</v>
      </c>
      <c r="H39" s="9">
        <v>256</v>
      </c>
      <c r="I39" s="9">
        <v>132.69999999999999</v>
      </c>
      <c r="J39" s="9">
        <v>24.1</v>
      </c>
      <c r="K39" s="9">
        <v>84</v>
      </c>
      <c r="L39" s="9">
        <v>0.3</v>
      </c>
      <c r="M39" s="9">
        <v>0.72</v>
      </c>
      <c r="N39" s="9"/>
      <c r="O39" s="9"/>
      <c r="P39" s="9">
        <v>11.5</v>
      </c>
      <c r="Q39" s="9">
        <v>6.2E-4</v>
      </c>
      <c r="R39" s="9">
        <v>1.2999999999999999E-4</v>
      </c>
      <c r="S39" s="9">
        <v>14</v>
      </c>
      <c r="T39" s="9">
        <v>6.0000000000000001E-3</v>
      </c>
      <c r="U39" s="9">
        <v>2.5999999999999999E-2</v>
      </c>
      <c r="V39" s="9" t="s">
        <v>71</v>
      </c>
      <c r="W39" s="9">
        <v>5.1999999999999998E-2</v>
      </c>
      <c r="X39" s="9">
        <v>1.9E-2</v>
      </c>
      <c r="Y39" s="9">
        <v>3.5E-4</v>
      </c>
      <c r="Z39" s="9">
        <v>5.9000000000000003E-4</v>
      </c>
      <c r="AA39" s="9">
        <v>4</v>
      </c>
      <c r="AB39" s="9"/>
      <c r="AC39" s="9">
        <v>41</v>
      </c>
      <c r="AD39" s="9">
        <v>12</v>
      </c>
      <c r="AE39" s="9">
        <v>1040</v>
      </c>
      <c r="AF39" s="9">
        <v>100</v>
      </c>
      <c r="AG39" s="9">
        <v>0</v>
      </c>
      <c r="AH39" s="9">
        <v>0.11</v>
      </c>
      <c r="AI39" s="9">
        <v>23.3</v>
      </c>
      <c r="AJ39" s="9">
        <v>44.47</v>
      </c>
      <c r="AK39" s="6">
        <f t="shared" si="1"/>
        <v>10.801392</v>
      </c>
      <c r="AL39" s="9">
        <v>2.44</v>
      </c>
      <c r="AM39" s="9">
        <v>1.0999999999999999E-2</v>
      </c>
      <c r="AN39" s="9">
        <v>128</v>
      </c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>
        <v>1.0999999999999999E-2</v>
      </c>
      <c r="AZ39" s="9"/>
      <c r="BA39" s="9">
        <v>4.8000000000000001E-2</v>
      </c>
      <c r="BB39" s="9">
        <v>0</v>
      </c>
      <c r="BC39" s="9">
        <v>0</v>
      </c>
      <c r="BD39" s="7" t="s">
        <v>122</v>
      </c>
      <c r="BE39" s="11" t="s">
        <v>95</v>
      </c>
      <c r="BF39" s="9" t="s">
        <v>96</v>
      </c>
      <c r="BJ39" s="1"/>
    </row>
    <row r="40" spans="1:62" ht="15.75" x14ac:dyDescent="0.25">
      <c r="A40" s="37" t="s">
        <v>75</v>
      </c>
      <c r="B40" s="37" t="s">
        <v>229</v>
      </c>
      <c r="C40" s="39">
        <v>479995</v>
      </c>
      <c r="D40" s="39">
        <v>2155926</v>
      </c>
      <c r="E40" s="5">
        <v>2.5</v>
      </c>
      <c r="F40" s="5">
        <v>646</v>
      </c>
      <c r="G40" s="5">
        <v>7.1</v>
      </c>
      <c r="H40" s="5">
        <v>440</v>
      </c>
      <c r="I40" s="5">
        <v>235.8</v>
      </c>
      <c r="J40" s="5">
        <v>49.7</v>
      </c>
      <c r="K40" s="5">
        <v>196</v>
      </c>
      <c r="L40" s="5">
        <v>0.1</v>
      </c>
      <c r="M40" s="5">
        <v>0.1</v>
      </c>
      <c r="N40" s="9"/>
      <c r="O40" s="9"/>
      <c r="P40" s="5">
        <v>14.42</v>
      </c>
      <c r="Q40" s="5">
        <v>6.2E-4</v>
      </c>
      <c r="R40" s="5">
        <v>1.2999999999999999E-4</v>
      </c>
      <c r="S40" s="5">
        <v>29</v>
      </c>
      <c r="T40" s="5">
        <v>6.0000000000000001E-3</v>
      </c>
      <c r="U40" s="5">
        <v>2.5999999999999999E-2</v>
      </c>
      <c r="V40" s="5" t="s">
        <v>71</v>
      </c>
      <c r="W40" s="5">
        <v>5.1999999999999998E-2</v>
      </c>
      <c r="X40" s="5">
        <v>1.9E-2</v>
      </c>
      <c r="Y40" s="5">
        <v>3.5E-4</v>
      </c>
      <c r="Z40" s="5">
        <v>5.9000000000000003E-4</v>
      </c>
      <c r="AA40" s="5">
        <v>9</v>
      </c>
      <c r="AB40" s="5"/>
      <c r="AC40" s="5">
        <v>57</v>
      </c>
      <c r="AD40" s="5">
        <v>30</v>
      </c>
      <c r="AE40" s="5">
        <v>5</v>
      </c>
      <c r="AF40" s="5">
        <v>0</v>
      </c>
      <c r="AG40" s="5">
        <v>0</v>
      </c>
      <c r="AH40" s="9"/>
      <c r="AI40" s="9"/>
      <c r="AJ40" s="9"/>
      <c r="AK40" s="6">
        <f t="shared" si="1"/>
        <v>0</v>
      </c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9"/>
      <c r="BA40" s="9"/>
      <c r="BB40" s="9"/>
      <c r="BC40" s="9"/>
      <c r="BD40" s="7" t="s">
        <v>122</v>
      </c>
      <c r="BE40" s="11" t="s">
        <v>95</v>
      </c>
      <c r="BF40" s="9" t="s">
        <v>96</v>
      </c>
    </row>
    <row r="41" spans="1:62" ht="15.75" x14ac:dyDescent="0.25">
      <c r="A41" s="37" t="s">
        <v>222</v>
      </c>
      <c r="B41" s="37" t="s">
        <v>130</v>
      </c>
      <c r="C41" s="39">
        <v>493246</v>
      </c>
      <c r="D41" s="39">
        <v>2135738</v>
      </c>
      <c r="E41" s="9">
        <v>20</v>
      </c>
      <c r="F41" s="9">
        <v>2120</v>
      </c>
      <c r="G41" s="9">
        <v>7.9</v>
      </c>
      <c r="H41" s="9">
        <v>1436</v>
      </c>
      <c r="I41" s="9">
        <v>776</v>
      </c>
      <c r="J41" s="9">
        <v>108</v>
      </c>
      <c r="K41" s="9">
        <v>389.3</v>
      </c>
      <c r="L41" s="9">
        <v>0.7</v>
      </c>
      <c r="M41" s="9">
        <v>3.68</v>
      </c>
      <c r="N41" s="9"/>
      <c r="O41" s="9"/>
      <c r="P41" s="9">
        <v>241.8</v>
      </c>
      <c r="Q41" s="9">
        <v>6.2E-4</v>
      </c>
      <c r="R41" s="9">
        <v>1.2999999999999999E-4</v>
      </c>
      <c r="S41" s="9">
        <v>43.6</v>
      </c>
      <c r="T41" s="9">
        <v>6.0000000000000001E-3</v>
      </c>
      <c r="U41" s="9">
        <v>2.5999999999999999E-2</v>
      </c>
      <c r="V41" s="9" t="s">
        <v>71</v>
      </c>
      <c r="W41" s="9">
        <v>5.1999999999999998E-2</v>
      </c>
      <c r="X41" s="9">
        <v>7.2999999999999995E-2</v>
      </c>
      <c r="Y41" s="9">
        <v>3.5E-4</v>
      </c>
      <c r="Z41" s="9">
        <v>5.9000000000000003E-4</v>
      </c>
      <c r="AA41" s="9">
        <v>34</v>
      </c>
      <c r="AB41" s="9"/>
      <c r="AC41" s="9">
        <v>336</v>
      </c>
      <c r="AD41" s="9">
        <v>68.099999999999994</v>
      </c>
      <c r="AE41" s="9">
        <v>2600</v>
      </c>
      <c r="AF41" s="9">
        <v>0</v>
      </c>
      <c r="AG41" s="9">
        <v>0</v>
      </c>
      <c r="AH41" s="9"/>
      <c r="AI41" s="9"/>
      <c r="AJ41" s="9"/>
      <c r="AK41" s="6">
        <f t="shared" si="1"/>
        <v>0</v>
      </c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9"/>
      <c r="BC41" s="9"/>
      <c r="BD41" s="7" t="s">
        <v>95</v>
      </c>
      <c r="BE41" s="11" t="s">
        <v>95</v>
      </c>
      <c r="BF41" s="9" t="s">
        <v>96</v>
      </c>
    </row>
    <row r="42" spans="1:62" ht="15.75" x14ac:dyDescent="0.25">
      <c r="A42" s="37" t="s">
        <v>85</v>
      </c>
      <c r="B42" s="37" t="s">
        <v>129</v>
      </c>
      <c r="C42" s="40">
        <v>492715</v>
      </c>
      <c r="D42" s="40">
        <v>2127316</v>
      </c>
      <c r="E42" s="9">
        <v>10</v>
      </c>
      <c r="F42" s="9">
        <v>232</v>
      </c>
      <c r="G42" s="9">
        <v>8.18</v>
      </c>
      <c r="H42" s="6">
        <v>153.12</v>
      </c>
      <c r="I42" s="9">
        <v>89</v>
      </c>
      <c r="J42" s="9">
        <v>9.48</v>
      </c>
      <c r="K42" s="9">
        <v>56.88</v>
      </c>
      <c r="L42" s="9">
        <v>0.3</v>
      </c>
      <c r="M42" s="9">
        <v>1.01</v>
      </c>
      <c r="N42" s="9">
        <v>0.17</v>
      </c>
      <c r="O42" s="9"/>
      <c r="P42" s="9">
        <v>9.7100000000000009</v>
      </c>
      <c r="Q42" s="9"/>
      <c r="R42" s="9"/>
      <c r="S42" s="9">
        <v>7.44</v>
      </c>
      <c r="T42" s="9">
        <v>6.0000000000000001E-3</v>
      </c>
      <c r="U42" s="9">
        <v>2.5999999999999999E-2</v>
      </c>
      <c r="V42" s="9">
        <v>5.6000000000000001E-2</v>
      </c>
      <c r="W42" s="9">
        <v>5.7000000000000002E-2</v>
      </c>
      <c r="X42" s="9">
        <v>1.9E-2</v>
      </c>
      <c r="Y42" s="9"/>
      <c r="Z42" s="9"/>
      <c r="AA42" s="9">
        <v>3.32</v>
      </c>
      <c r="AB42" s="9"/>
      <c r="AC42" s="9">
        <v>26</v>
      </c>
      <c r="AD42" s="9">
        <v>9.3000000000000007</v>
      </c>
      <c r="AE42" s="9">
        <v>10</v>
      </c>
      <c r="AF42" s="9">
        <v>0</v>
      </c>
      <c r="AG42" s="9">
        <v>0</v>
      </c>
      <c r="AH42" s="9"/>
      <c r="AI42" s="9"/>
      <c r="AJ42" s="9"/>
      <c r="AK42" s="6">
        <f t="shared" si="1"/>
        <v>0</v>
      </c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9"/>
      <c r="BA42" s="9"/>
      <c r="BB42" s="9"/>
      <c r="BC42" s="9"/>
      <c r="BD42" s="7" t="s">
        <v>122</v>
      </c>
      <c r="BE42" s="11" t="s">
        <v>95</v>
      </c>
      <c r="BF42" s="9" t="s">
        <v>96</v>
      </c>
    </row>
    <row r="43" spans="1:62" ht="15.75" x14ac:dyDescent="0.25">
      <c r="A43" s="37" t="s">
        <v>227</v>
      </c>
      <c r="B43" s="37" t="s">
        <v>118</v>
      </c>
      <c r="C43" s="39">
        <v>502419</v>
      </c>
      <c r="D43" s="39">
        <v>2129468</v>
      </c>
      <c r="E43" s="9">
        <v>10</v>
      </c>
      <c r="F43" s="9">
        <v>262</v>
      </c>
      <c r="G43" s="9">
        <v>8</v>
      </c>
      <c r="H43" s="6">
        <v>172.92000000000002</v>
      </c>
      <c r="I43" s="9">
        <v>119.7</v>
      </c>
      <c r="J43" s="9">
        <v>14</v>
      </c>
      <c r="K43" s="9">
        <v>64</v>
      </c>
      <c r="L43" s="9">
        <v>0.3</v>
      </c>
      <c r="M43" s="9">
        <v>3</v>
      </c>
      <c r="N43" s="9"/>
      <c r="O43" s="9"/>
      <c r="P43" s="9">
        <v>4.08</v>
      </c>
      <c r="Q43" s="9">
        <v>8.9999999999999998E-4</v>
      </c>
      <c r="R43" s="9">
        <v>1.2999999999999999E-4</v>
      </c>
      <c r="S43" s="9">
        <v>14</v>
      </c>
      <c r="T43" s="9">
        <v>6.0000000000000001E-3</v>
      </c>
      <c r="U43" s="9">
        <v>2.5999999999999999E-2</v>
      </c>
      <c r="V43" s="9">
        <v>5.6000000000000001E-2</v>
      </c>
      <c r="W43" s="9">
        <v>9.2999999999999999E-2</v>
      </c>
      <c r="X43" s="9">
        <v>1.9E-2</v>
      </c>
      <c r="Y43" s="9">
        <v>3.5E-4</v>
      </c>
      <c r="Z43" s="9">
        <v>5.9000000000000003E-4</v>
      </c>
      <c r="AA43" s="9">
        <v>3</v>
      </c>
      <c r="AB43" s="9"/>
      <c r="AC43" s="9">
        <v>34</v>
      </c>
      <c r="AD43" s="9">
        <v>7</v>
      </c>
      <c r="AE43" s="9">
        <v>10</v>
      </c>
      <c r="AF43" s="9">
        <v>0</v>
      </c>
      <c r="AG43" s="9">
        <v>0</v>
      </c>
      <c r="AH43" s="9"/>
      <c r="AI43" s="9"/>
      <c r="AJ43" s="9"/>
      <c r="AK43" s="6">
        <f t="shared" si="1"/>
        <v>0</v>
      </c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9"/>
      <c r="AX43" s="9"/>
      <c r="AY43" s="9"/>
      <c r="AZ43" s="9"/>
      <c r="BA43" s="9"/>
      <c r="BB43" s="9"/>
      <c r="BC43" s="9"/>
      <c r="BD43" s="7" t="s">
        <v>95</v>
      </c>
      <c r="BE43" s="11" t="s">
        <v>95</v>
      </c>
      <c r="BF43" s="9" t="s">
        <v>96</v>
      </c>
    </row>
    <row r="44" spans="1:62" ht="15.75" x14ac:dyDescent="0.25">
      <c r="A44" s="37" t="s">
        <v>80</v>
      </c>
      <c r="B44" s="37" t="s">
        <v>113</v>
      </c>
      <c r="C44" s="39">
        <v>501476</v>
      </c>
      <c r="D44" s="39">
        <v>2124659</v>
      </c>
      <c r="E44" s="5">
        <v>12.5</v>
      </c>
      <c r="F44" s="5">
        <v>550</v>
      </c>
      <c r="G44" s="5">
        <v>8.1999999999999993</v>
      </c>
      <c r="H44" s="5">
        <v>368</v>
      </c>
      <c r="I44" s="5">
        <v>237.5</v>
      </c>
      <c r="J44" s="5">
        <v>31</v>
      </c>
      <c r="K44" s="5">
        <v>130.94</v>
      </c>
      <c r="L44" s="5">
        <v>0.2</v>
      </c>
      <c r="M44" s="5">
        <v>1.35</v>
      </c>
      <c r="N44" s="5"/>
      <c r="O44" s="5"/>
      <c r="P44" s="5">
        <v>15.66</v>
      </c>
      <c r="Q44" s="5">
        <v>6.2E-4</v>
      </c>
      <c r="R44" s="5">
        <v>1.2999999999999999E-4</v>
      </c>
      <c r="S44" s="5">
        <v>18.3</v>
      </c>
      <c r="T44" s="5">
        <v>6.0000000000000001E-3</v>
      </c>
      <c r="U44" s="5">
        <v>2.5999999999999999E-2</v>
      </c>
      <c r="V44" s="5" t="s">
        <v>71</v>
      </c>
      <c r="W44" s="5">
        <v>5.1999999999999998E-2</v>
      </c>
      <c r="X44" s="5">
        <v>2.7E-2</v>
      </c>
      <c r="Y44" s="5">
        <v>3.5E-4</v>
      </c>
      <c r="Z44" s="5">
        <v>5.9000000000000003E-4</v>
      </c>
      <c r="AA44" s="5">
        <v>5.77</v>
      </c>
      <c r="AB44" s="5"/>
      <c r="AC44" s="5">
        <v>75.7</v>
      </c>
      <c r="AD44" s="5">
        <v>20.7</v>
      </c>
      <c r="AE44" s="5">
        <v>20</v>
      </c>
      <c r="AF44" s="5">
        <v>0</v>
      </c>
      <c r="AG44" s="5">
        <v>0</v>
      </c>
      <c r="AH44" s="5"/>
      <c r="AI44" s="5"/>
      <c r="AJ44" s="5"/>
      <c r="AK44" s="6">
        <f t="shared" si="1"/>
        <v>0</v>
      </c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7" t="s">
        <v>122</v>
      </c>
      <c r="BE44" s="11" t="s">
        <v>95</v>
      </c>
      <c r="BF44" s="9" t="s">
        <v>96</v>
      </c>
    </row>
    <row r="45" spans="1:62" ht="15.75" x14ac:dyDescent="0.25">
      <c r="A45" s="37" t="s">
        <v>80</v>
      </c>
      <c r="B45" s="37" t="s">
        <v>112</v>
      </c>
      <c r="C45" s="39">
        <v>502113</v>
      </c>
      <c r="D45" s="39">
        <v>2124639</v>
      </c>
      <c r="E45" s="5">
        <v>10</v>
      </c>
      <c r="F45" s="5">
        <v>4.34</v>
      </c>
      <c r="G45" s="5">
        <v>8</v>
      </c>
      <c r="H45" s="5">
        <v>312</v>
      </c>
      <c r="I45" s="5">
        <v>203.9</v>
      </c>
      <c r="J45" s="5">
        <v>20.5</v>
      </c>
      <c r="K45" s="5">
        <v>103</v>
      </c>
      <c r="L45" s="5">
        <v>0.2</v>
      </c>
      <c r="M45" s="5">
        <v>0.62</v>
      </c>
      <c r="N45" s="5"/>
      <c r="O45" s="5"/>
      <c r="P45" s="5">
        <v>4</v>
      </c>
      <c r="Q45" s="5">
        <v>6.2E-4</v>
      </c>
      <c r="R45" s="5">
        <v>1.2999999999999999E-4</v>
      </c>
      <c r="S45" s="5">
        <v>15</v>
      </c>
      <c r="T45" s="5">
        <v>6.0000000000000001E-3</v>
      </c>
      <c r="U45" s="5">
        <v>2.5999999999999999E-2</v>
      </c>
      <c r="V45" s="5" t="s">
        <v>71</v>
      </c>
      <c r="W45" s="5">
        <v>5.1999999999999998E-2</v>
      </c>
      <c r="X45" s="5">
        <v>1.9E-2</v>
      </c>
      <c r="Y45" s="5">
        <v>3.5E-4</v>
      </c>
      <c r="Z45" s="5">
        <v>8.5999999999999998E-4</v>
      </c>
      <c r="AA45" s="5">
        <v>4</v>
      </c>
      <c r="AB45" s="5"/>
      <c r="AC45" s="5">
        <v>62</v>
      </c>
      <c r="AD45" s="5">
        <v>16</v>
      </c>
      <c r="AE45" s="5">
        <v>2860</v>
      </c>
      <c r="AF45" s="5">
        <v>0</v>
      </c>
      <c r="AG45" s="5">
        <v>0</v>
      </c>
      <c r="AH45" s="5"/>
      <c r="AI45" s="5"/>
      <c r="AJ45" s="5"/>
      <c r="AK45" s="6">
        <f t="shared" si="1"/>
        <v>0</v>
      </c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7" t="s">
        <v>122</v>
      </c>
      <c r="BE45" s="11" t="s">
        <v>95</v>
      </c>
      <c r="BF45" s="9" t="s">
        <v>96</v>
      </c>
    </row>
    <row r="46" spans="1:62" ht="15.75" x14ac:dyDescent="0.25">
      <c r="A46" s="37" t="s">
        <v>80</v>
      </c>
      <c r="B46" s="37" t="s">
        <v>111</v>
      </c>
      <c r="C46" s="39">
        <v>502326</v>
      </c>
      <c r="D46" s="39">
        <v>2124457</v>
      </c>
      <c r="E46" s="5">
        <v>7.5</v>
      </c>
      <c r="F46" s="5">
        <v>293</v>
      </c>
      <c r="G46" s="5">
        <v>7.7</v>
      </c>
      <c r="H46" s="5">
        <v>224</v>
      </c>
      <c r="I46" s="5">
        <v>109.7</v>
      </c>
      <c r="J46" s="5">
        <v>10.3</v>
      </c>
      <c r="K46" s="5">
        <v>102</v>
      </c>
      <c r="L46" s="5">
        <v>0.3</v>
      </c>
      <c r="M46" s="5">
        <v>0.1</v>
      </c>
      <c r="N46" s="5"/>
      <c r="O46" s="5"/>
      <c r="P46" s="5">
        <v>27.81</v>
      </c>
      <c r="Q46" s="5">
        <v>6.2E-4</v>
      </c>
      <c r="R46" s="5">
        <v>1.2999999999999999E-4</v>
      </c>
      <c r="S46" s="5">
        <v>16</v>
      </c>
      <c r="T46" s="5">
        <v>6.0000000000000001E-3</v>
      </c>
      <c r="U46" s="5">
        <v>2.5999999999999999E-2</v>
      </c>
      <c r="V46" s="5" t="s">
        <v>71</v>
      </c>
      <c r="W46" s="5">
        <v>5.1999999999999998E-2</v>
      </c>
      <c r="X46" s="5">
        <v>1.9E-2</v>
      </c>
      <c r="Y46" s="5">
        <v>3.5E-4</v>
      </c>
      <c r="Z46" s="5">
        <v>5.9000000000000003E-4</v>
      </c>
      <c r="AA46" s="5">
        <v>2</v>
      </c>
      <c r="AB46" s="5"/>
      <c r="AC46" s="5">
        <v>28</v>
      </c>
      <c r="AD46" s="5">
        <v>15</v>
      </c>
      <c r="AE46" s="5">
        <v>5</v>
      </c>
      <c r="AF46" s="5">
        <v>0</v>
      </c>
      <c r="AG46" s="5">
        <v>0</v>
      </c>
      <c r="AH46" s="5"/>
      <c r="AI46" s="5"/>
      <c r="AJ46" s="5"/>
      <c r="AK46" s="6">
        <f t="shared" si="1"/>
        <v>0</v>
      </c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7" t="s">
        <v>122</v>
      </c>
      <c r="BE46" s="11" t="s">
        <v>95</v>
      </c>
      <c r="BF46" s="9" t="s">
        <v>96</v>
      </c>
    </row>
    <row r="47" spans="1:62" ht="15.75" x14ac:dyDescent="0.25">
      <c r="A47" s="37" t="s">
        <v>227</v>
      </c>
      <c r="B47" s="37" t="s">
        <v>134</v>
      </c>
      <c r="C47" s="33">
        <v>503477.94075800001</v>
      </c>
      <c r="D47" s="33">
        <v>2123944.50991</v>
      </c>
      <c r="E47" s="9">
        <v>50</v>
      </c>
      <c r="F47" s="9">
        <v>1070</v>
      </c>
      <c r="G47" s="9">
        <v>7.7</v>
      </c>
      <c r="H47" s="9">
        <v>764</v>
      </c>
      <c r="I47" s="9">
        <v>461.4</v>
      </c>
      <c r="J47" s="9">
        <v>58.1</v>
      </c>
      <c r="K47" s="9">
        <v>322</v>
      </c>
      <c r="L47" s="9">
        <v>0.4</v>
      </c>
      <c r="M47" s="9">
        <v>2.9</v>
      </c>
      <c r="N47" s="9"/>
      <c r="O47" s="9"/>
      <c r="P47" s="9">
        <v>74.599999999999994</v>
      </c>
      <c r="Q47" s="9">
        <v>6.2E-4</v>
      </c>
      <c r="R47" s="9">
        <v>1.2999999999999999E-4</v>
      </c>
      <c r="S47" s="9">
        <v>45</v>
      </c>
      <c r="T47" s="9">
        <v>6.0000000000000001E-3</v>
      </c>
      <c r="U47" s="9">
        <v>2.5999999999999999E-2</v>
      </c>
      <c r="V47" s="9" t="s">
        <v>71</v>
      </c>
      <c r="W47" s="9">
        <v>5.1999999999999998E-2</v>
      </c>
      <c r="X47" s="9">
        <v>0.43</v>
      </c>
      <c r="Y47" s="9">
        <v>3.5E-4</v>
      </c>
      <c r="Z47" s="9">
        <v>5.9000000000000003E-4</v>
      </c>
      <c r="AA47" s="9">
        <v>13</v>
      </c>
      <c r="AB47" s="9"/>
      <c r="AC47" s="9">
        <v>138</v>
      </c>
      <c r="AD47" s="9">
        <v>51</v>
      </c>
      <c r="AE47" s="9">
        <v>50</v>
      </c>
      <c r="AF47" s="9">
        <v>8</v>
      </c>
      <c r="AG47" s="9">
        <v>1</v>
      </c>
      <c r="AH47" s="9"/>
      <c r="AI47" s="9"/>
      <c r="AJ47" s="9"/>
      <c r="AK47" s="6">
        <f t="shared" si="1"/>
        <v>0</v>
      </c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/>
      <c r="AZ47" s="9"/>
      <c r="BA47" s="9"/>
      <c r="BB47" s="9"/>
      <c r="BC47" s="9"/>
      <c r="BD47" s="7" t="s">
        <v>122</v>
      </c>
      <c r="BE47" s="11" t="s">
        <v>95</v>
      </c>
      <c r="BF47" s="9" t="s">
        <v>96</v>
      </c>
    </row>
    <row r="48" spans="1:62" ht="15.75" x14ac:dyDescent="0.25">
      <c r="A48" s="37" t="s">
        <v>75</v>
      </c>
      <c r="B48" s="37" t="s">
        <v>94</v>
      </c>
      <c r="C48" s="33">
        <v>478311.96347399999</v>
      </c>
      <c r="D48" s="33">
        <v>2156076.4558700002</v>
      </c>
      <c r="E48" s="5">
        <v>2.5</v>
      </c>
      <c r="F48" s="5">
        <v>807</v>
      </c>
      <c r="G48" s="5">
        <v>7.2</v>
      </c>
      <c r="H48" s="5">
        <v>544</v>
      </c>
      <c r="I48" s="5">
        <v>343.6</v>
      </c>
      <c r="J48" s="5">
        <v>45.1</v>
      </c>
      <c r="K48" s="5">
        <v>272</v>
      </c>
      <c r="L48" s="5">
        <v>0.1</v>
      </c>
      <c r="M48" s="5">
        <v>0.1</v>
      </c>
      <c r="N48" s="9"/>
      <c r="O48" s="9"/>
      <c r="P48" s="5">
        <v>23.15</v>
      </c>
      <c r="Q48" s="5">
        <v>6.2E-4</v>
      </c>
      <c r="R48" s="5">
        <v>1.2999999999999999E-4</v>
      </c>
      <c r="S48" s="5">
        <v>43</v>
      </c>
      <c r="T48" s="5">
        <v>6.0000000000000001E-3</v>
      </c>
      <c r="U48" s="5">
        <v>2.5999999999999999E-2</v>
      </c>
      <c r="V48" s="5" t="s">
        <v>71</v>
      </c>
      <c r="W48" s="5">
        <v>5.1999999999999998E-2</v>
      </c>
      <c r="X48" s="5">
        <v>0.125</v>
      </c>
      <c r="Y48" s="5">
        <v>3.5E-4</v>
      </c>
      <c r="Z48" s="5">
        <v>5.9000000000000003E-4</v>
      </c>
      <c r="AA48" s="5">
        <v>15</v>
      </c>
      <c r="AB48" s="5"/>
      <c r="AC48" s="5">
        <v>70</v>
      </c>
      <c r="AD48" s="5">
        <v>40</v>
      </c>
      <c r="AE48" s="5">
        <v>5</v>
      </c>
      <c r="AF48" s="5">
        <v>0</v>
      </c>
      <c r="AG48" s="5">
        <v>0</v>
      </c>
      <c r="AH48" s="9"/>
      <c r="AI48" s="9"/>
      <c r="AJ48" s="9"/>
      <c r="AK48" s="6">
        <f t="shared" si="1"/>
        <v>0</v>
      </c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  <c r="AX48" s="9"/>
      <c r="AY48" s="9"/>
      <c r="AZ48" s="9"/>
      <c r="BA48" s="9"/>
      <c r="BB48" s="9"/>
      <c r="BC48" s="9"/>
      <c r="BD48" s="7" t="s">
        <v>122</v>
      </c>
      <c r="BE48" s="11" t="s">
        <v>95</v>
      </c>
      <c r="BF48" s="9" t="s">
        <v>96</v>
      </c>
    </row>
    <row r="49" spans="1:58" ht="15.75" x14ac:dyDescent="0.25">
      <c r="A49" s="37" t="s">
        <v>227</v>
      </c>
      <c r="B49" s="37" t="s">
        <v>119</v>
      </c>
      <c r="C49" s="39">
        <v>499774</v>
      </c>
      <c r="D49" s="39">
        <v>2128224</v>
      </c>
      <c r="E49" s="9">
        <v>10</v>
      </c>
      <c r="F49" s="9">
        <v>666</v>
      </c>
      <c r="G49" s="9">
        <v>8</v>
      </c>
      <c r="H49" s="9">
        <v>404</v>
      </c>
      <c r="I49" s="9">
        <v>251</v>
      </c>
      <c r="J49" s="9">
        <v>48.2</v>
      </c>
      <c r="K49" s="9">
        <v>131</v>
      </c>
      <c r="L49" s="9">
        <v>0.3</v>
      </c>
      <c r="M49" s="9">
        <v>2.48</v>
      </c>
      <c r="N49" s="9"/>
      <c r="O49" s="9"/>
      <c r="P49" s="9">
        <v>33.200000000000003</v>
      </c>
      <c r="Q49" s="9">
        <v>6.2E-4</v>
      </c>
      <c r="R49" s="9">
        <v>1.2999999999999999E-4</v>
      </c>
      <c r="S49" s="9">
        <v>18</v>
      </c>
      <c r="T49" s="9">
        <v>6.0000000000000001E-3</v>
      </c>
      <c r="U49" s="9">
        <v>2.5999999999999999E-2</v>
      </c>
      <c r="V49" s="9" t="s">
        <v>71</v>
      </c>
      <c r="W49" s="9">
        <v>5.1999999999999998E-2</v>
      </c>
      <c r="X49" s="9">
        <v>5.3999999999999999E-2</v>
      </c>
      <c r="Y49" s="9">
        <v>3.5E-4</v>
      </c>
      <c r="Z49" s="9">
        <v>5.9000000000000003E-4</v>
      </c>
      <c r="AA49" s="9">
        <v>8</v>
      </c>
      <c r="AB49" s="9"/>
      <c r="AC49" s="9">
        <v>95</v>
      </c>
      <c r="AD49" s="9">
        <v>21</v>
      </c>
      <c r="AE49" s="9">
        <v>10</v>
      </c>
      <c r="AF49" s="9">
        <v>0</v>
      </c>
      <c r="AG49" s="9">
        <v>0</v>
      </c>
      <c r="AH49" s="9"/>
      <c r="AI49" s="9"/>
      <c r="AJ49" s="9"/>
      <c r="AK49" s="6">
        <f t="shared" si="1"/>
        <v>0</v>
      </c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  <c r="AX49" s="9"/>
      <c r="AY49" s="9"/>
      <c r="AZ49" s="9"/>
      <c r="BA49" s="9"/>
      <c r="BB49" s="9"/>
      <c r="BC49" s="9"/>
      <c r="BD49" s="7" t="s">
        <v>95</v>
      </c>
      <c r="BE49" s="11" t="s">
        <v>95</v>
      </c>
      <c r="BF49" s="9" t="s">
        <v>96</v>
      </c>
    </row>
    <row r="50" spans="1:58" ht="15.75" x14ac:dyDescent="0.25">
      <c r="A50" s="37" t="s">
        <v>85</v>
      </c>
      <c r="B50" s="37" t="s">
        <v>128</v>
      </c>
      <c r="C50" s="39">
        <v>498541</v>
      </c>
      <c r="D50" s="39">
        <v>2128735</v>
      </c>
      <c r="E50" s="9">
        <v>10</v>
      </c>
      <c r="F50" s="9">
        <v>484</v>
      </c>
      <c r="G50" s="9">
        <v>7.9</v>
      </c>
      <c r="H50" s="9">
        <v>300</v>
      </c>
      <c r="I50" s="9">
        <v>184.2</v>
      </c>
      <c r="J50" s="9">
        <v>31.3</v>
      </c>
      <c r="K50" s="9">
        <v>152</v>
      </c>
      <c r="L50" s="9">
        <v>0.3</v>
      </c>
      <c r="M50" s="9">
        <v>0.93</v>
      </c>
      <c r="N50" s="9"/>
      <c r="O50" s="9"/>
      <c r="P50" s="9">
        <v>25.7</v>
      </c>
      <c r="Q50" s="9">
        <v>6.2E-4</v>
      </c>
      <c r="R50" s="9">
        <v>1.2999999999999999E-4</v>
      </c>
      <c r="S50" s="9">
        <v>23</v>
      </c>
      <c r="T50" s="9">
        <v>6.0000000000000001E-3</v>
      </c>
      <c r="U50" s="9">
        <v>2.5999999999999999E-2</v>
      </c>
      <c r="V50" s="9" t="s">
        <v>71</v>
      </c>
      <c r="W50" s="9">
        <v>5.1999999999999998E-2</v>
      </c>
      <c r="X50" s="9">
        <v>4.9000000000000002E-2</v>
      </c>
      <c r="Y50" s="9">
        <v>3.5E-4</v>
      </c>
      <c r="Z50" s="9">
        <v>5.9000000000000003E-4</v>
      </c>
      <c r="AA50" s="9">
        <v>5</v>
      </c>
      <c r="AB50" s="9"/>
      <c r="AC50" s="9">
        <v>47</v>
      </c>
      <c r="AD50" s="9">
        <v>23</v>
      </c>
      <c r="AE50" s="9">
        <v>170</v>
      </c>
      <c r="AF50" s="9">
        <v>0</v>
      </c>
      <c r="AG50" s="9">
        <v>0</v>
      </c>
      <c r="AH50" s="9"/>
      <c r="AI50" s="9"/>
      <c r="AJ50" s="9"/>
      <c r="AK50" s="6">
        <f t="shared" si="1"/>
        <v>0</v>
      </c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/>
      <c r="AY50" s="9"/>
      <c r="AZ50" s="9"/>
      <c r="BA50" s="9"/>
      <c r="BB50" s="9"/>
      <c r="BC50" s="9"/>
      <c r="BD50" s="7" t="s">
        <v>122</v>
      </c>
      <c r="BE50" s="11" t="s">
        <v>95</v>
      </c>
      <c r="BF50" s="9" t="s">
        <v>96</v>
      </c>
    </row>
    <row r="51" spans="1:58" ht="15.75" x14ac:dyDescent="0.25">
      <c r="A51" s="37" t="s">
        <v>107</v>
      </c>
      <c r="B51" s="37" t="s">
        <v>108</v>
      </c>
      <c r="C51" s="34">
        <v>472180.67050800001</v>
      </c>
      <c r="D51" s="34">
        <v>2142459.5312100002</v>
      </c>
      <c r="E51" s="5">
        <v>2.5</v>
      </c>
      <c r="F51" s="5">
        <v>182</v>
      </c>
      <c r="G51" s="5">
        <v>7.9</v>
      </c>
      <c r="H51" s="5">
        <v>156</v>
      </c>
      <c r="I51" s="5">
        <v>82.7</v>
      </c>
      <c r="J51" s="5">
        <v>2.1800000000000002</v>
      </c>
      <c r="K51" s="5">
        <v>55.41</v>
      </c>
      <c r="L51" s="5">
        <v>0.1</v>
      </c>
      <c r="M51" s="5">
        <v>0.1</v>
      </c>
      <c r="N51" s="9"/>
      <c r="O51" s="9"/>
      <c r="P51" s="5">
        <v>4</v>
      </c>
      <c r="Q51" s="5">
        <v>6.2E-4</v>
      </c>
      <c r="R51" s="5">
        <v>1.2999999999999999E-4</v>
      </c>
      <c r="S51" s="5">
        <v>9</v>
      </c>
      <c r="T51" s="5">
        <v>6.0000000000000001E-3</v>
      </c>
      <c r="U51" s="5">
        <v>2.5999999999999999E-2</v>
      </c>
      <c r="V51" s="5" t="s">
        <v>71</v>
      </c>
      <c r="W51" s="5">
        <v>5.1999999999999998E-2</v>
      </c>
      <c r="X51" s="5">
        <v>1.9E-2</v>
      </c>
      <c r="Y51" s="5">
        <v>3.5E-4</v>
      </c>
      <c r="Z51" s="5">
        <v>1.4E-3</v>
      </c>
      <c r="AA51" s="5">
        <v>4</v>
      </c>
      <c r="AB51" s="5"/>
      <c r="AC51" s="5">
        <v>13</v>
      </c>
      <c r="AD51" s="5">
        <v>8</v>
      </c>
      <c r="AE51" s="5">
        <v>520</v>
      </c>
      <c r="AF51" s="5">
        <v>0</v>
      </c>
      <c r="AG51" s="5">
        <v>0</v>
      </c>
      <c r="AH51" s="9"/>
      <c r="AI51" s="9"/>
      <c r="AJ51" s="9"/>
      <c r="AK51" s="6">
        <f t="shared" si="1"/>
        <v>0</v>
      </c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"/>
      <c r="AZ51" s="9"/>
      <c r="BA51" s="9"/>
      <c r="BB51" s="9"/>
      <c r="BC51" s="9"/>
      <c r="BD51" s="7" t="s">
        <v>122</v>
      </c>
      <c r="BE51" s="11" t="s">
        <v>95</v>
      </c>
      <c r="BF51" s="9" t="s">
        <v>96</v>
      </c>
    </row>
    <row r="52" spans="1:58" ht="15.75" x14ac:dyDescent="0.25">
      <c r="A52" s="37" t="s">
        <v>145</v>
      </c>
      <c r="B52" s="37" t="s">
        <v>146</v>
      </c>
      <c r="C52" s="39">
        <v>483445</v>
      </c>
      <c r="D52" s="39">
        <v>2136071</v>
      </c>
      <c r="E52" s="5">
        <v>5</v>
      </c>
      <c r="F52" s="5">
        <v>262</v>
      </c>
      <c r="G52" s="5">
        <v>7.7</v>
      </c>
      <c r="H52" s="5">
        <v>172.92000000000002</v>
      </c>
      <c r="I52" s="5">
        <v>65.400000000000006</v>
      </c>
      <c r="J52" s="5">
        <v>18.399999999999999</v>
      </c>
      <c r="K52" s="5">
        <v>82.94</v>
      </c>
      <c r="L52" s="5">
        <v>0.1</v>
      </c>
      <c r="M52" s="5">
        <v>0.1</v>
      </c>
      <c r="N52" s="9"/>
      <c r="O52" s="9"/>
      <c r="P52" s="5">
        <v>26.01</v>
      </c>
      <c r="Q52" s="5">
        <v>6.2E-4</v>
      </c>
      <c r="R52" s="5">
        <v>1.2999999999999999E-4</v>
      </c>
      <c r="S52" s="5">
        <v>15.9</v>
      </c>
      <c r="T52" s="5">
        <v>6.0000000000000001E-3</v>
      </c>
      <c r="U52" s="5">
        <v>2.5999999999999999E-2</v>
      </c>
      <c r="V52" s="5">
        <v>5.6000000000000001E-2</v>
      </c>
      <c r="W52" s="5">
        <v>5.1999999999999998E-2</v>
      </c>
      <c r="X52" s="5">
        <v>1.9E-2</v>
      </c>
      <c r="Y52" s="5">
        <v>3.5E-4</v>
      </c>
      <c r="Z52" s="5">
        <v>5.9000000000000003E-4</v>
      </c>
      <c r="AA52" s="5">
        <v>3.27</v>
      </c>
      <c r="AB52" s="5"/>
      <c r="AC52" s="5">
        <v>19.399999999999999</v>
      </c>
      <c r="AD52" s="5">
        <v>10.5</v>
      </c>
      <c r="AE52" s="5">
        <v>1</v>
      </c>
      <c r="AF52" s="5">
        <v>0</v>
      </c>
      <c r="AG52" s="5">
        <v>0</v>
      </c>
      <c r="AH52" s="9"/>
      <c r="AI52" s="9"/>
      <c r="AJ52" s="9"/>
      <c r="AK52" s="6">
        <f t="shared" si="1"/>
        <v>0</v>
      </c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/>
      <c r="AX52" s="9"/>
      <c r="AY52" s="9"/>
      <c r="AZ52" s="9"/>
      <c r="BA52" s="9"/>
      <c r="BB52" s="9"/>
      <c r="BC52" s="9"/>
      <c r="BD52" s="7" t="s">
        <v>135</v>
      </c>
      <c r="BE52" s="16" t="s">
        <v>136</v>
      </c>
      <c r="BF52" s="9" t="s">
        <v>137</v>
      </c>
    </row>
    <row r="53" spans="1:58" ht="15.75" x14ac:dyDescent="0.25">
      <c r="A53" s="37" t="s">
        <v>101</v>
      </c>
      <c r="B53" s="37" t="s">
        <v>221</v>
      </c>
      <c r="C53" s="39">
        <v>485190</v>
      </c>
      <c r="D53" s="39">
        <v>2144841</v>
      </c>
      <c r="E53" s="5">
        <v>5</v>
      </c>
      <c r="F53" s="5">
        <v>272</v>
      </c>
      <c r="G53" s="5">
        <v>7.7</v>
      </c>
      <c r="H53" s="5">
        <v>232</v>
      </c>
      <c r="I53" s="5">
        <v>121.1</v>
      </c>
      <c r="J53" s="5">
        <v>8.5</v>
      </c>
      <c r="K53" s="5">
        <v>93.16</v>
      </c>
      <c r="L53" s="5">
        <v>0.1</v>
      </c>
      <c r="M53" s="5">
        <v>0.1</v>
      </c>
      <c r="N53" s="9"/>
      <c r="O53" s="9"/>
      <c r="P53" s="5">
        <v>11.63</v>
      </c>
      <c r="Q53" s="5">
        <v>1.25E-3</v>
      </c>
      <c r="R53" s="5">
        <v>1.2999999999999999E-4</v>
      </c>
      <c r="S53" s="5">
        <v>16.2</v>
      </c>
      <c r="T53" s="5">
        <v>6.0000000000000001E-3</v>
      </c>
      <c r="U53" s="5">
        <v>2.5999999999999999E-2</v>
      </c>
      <c r="V53" s="5" t="s">
        <v>71</v>
      </c>
      <c r="W53" s="5">
        <v>0.30199999999999999</v>
      </c>
      <c r="X53" s="5">
        <v>0.108</v>
      </c>
      <c r="Y53" s="5">
        <v>3.5E-4</v>
      </c>
      <c r="Z53" s="5">
        <v>9.6000000000000002E-4</v>
      </c>
      <c r="AA53" s="5">
        <v>5.85</v>
      </c>
      <c r="AB53" s="5"/>
      <c r="AC53" s="5">
        <v>20.3</v>
      </c>
      <c r="AD53" s="5">
        <v>12.8</v>
      </c>
      <c r="AE53" s="5">
        <v>15</v>
      </c>
      <c r="AF53" s="5">
        <v>0</v>
      </c>
      <c r="AG53" s="5">
        <v>0</v>
      </c>
      <c r="AH53" s="9"/>
      <c r="AI53" s="9"/>
      <c r="AJ53" s="9"/>
      <c r="AK53" s="6">
        <f t="shared" si="1"/>
        <v>0</v>
      </c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9"/>
      <c r="AZ53" s="9"/>
      <c r="BA53" s="9"/>
      <c r="BB53" s="9"/>
      <c r="BC53" s="9"/>
      <c r="BD53" s="7" t="s">
        <v>135</v>
      </c>
      <c r="BE53" s="16" t="s">
        <v>136</v>
      </c>
      <c r="BF53" s="9" t="s">
        <v>137</v>
      </c>
    </row>
    <row r="54" spans="1:58" ht="15.75" x14ac:dyDescent="0.25">
      <c r="A54" s="37" t="s">
        <v>85</v>
      </c>
      <c r="B54" s="37" t="s">
        <v>153</v>
      </c>
      <c r="C54" s="40">
        <v>485285</v>
      </c>
      <c r="D54" s="40">
        <v>2131689</v>
      </c>
      <c r="E54" s="9">
        <v>2.5</v>
      </c>
      <c r="F54" s="9">
        <v>333</v>
      </c>
      <c r="G54" s="9">
        <v>7.7</v>
      </c>
      <c r="H54" s="9">
        <v>252</v>
      </c>
      <c r="I54" s="9">
        <v>93.5</v>
      </c>
      <c r="J54" s="9">
        <v>12.1</v>
      </c>
      <c r="K54" s="9">
        <v>108.65</v>
      </c>
      <c r="L54" s="9">
        <v>0.3</v>
      </c>
      <c r="M54" s="9">
        <v>0.1</v>
      </c>
      <c r="N54" s="9"/>
      <c r="O54" s="9"/>
      <c r="P54" s="9">
        <v>30.62</v>
      </c>
      <c r="Q54" s="9">
        <v>1.4E-3</v>
      </c>
      <c r="R54" s="9">
        <v>1.2999999999999999E-4</v>
      </c>
      <c r="S54" s="9">
        <v>16.3</v>
      </c>
      <c r="T54" s="9">
        <v>6.0000000000000001E-3</v>
      </c>
      <c r="U54" s="9">
        <v>2.5999999999999999E-2</v>
      </c>
      <c r="V54" s="9" t="s">
        <v>71</v>
      </c>
      <c r="W54" s="9">
        <v>5.1999999999999998E-2</v>
      </c>
      <c r="X54" s="9">
        <v>1.9E-2</v>
      </c>
      <c r="Y54" s="9">
        <v>3.5E-4</v>
      </c>
      <c r="Z54" s="9">
        <v>5.9000000000000003E-4</v>
      </c>
      <c r="AA54" s="9">
        <v>3.59</v>
      </c>
      <c r="AB54" s="9"/>
      <c r="AC54" s="9">
        <v>19.5</v>
      </c>
      <c r="AD54" s="9">
        <v>16.5</v>
      </c>
      <c r="AE54" s="9">
        <v>20</v>
      </c>
      <c r="AF54" s="9">
        <v>0</v>
      </c>
      <c r="AG54" s="9">
        <v>0</v>
      </c>
      <c r="AH54" s="9"/>
      <c r="AI54" s="9"/>
      <c r="AJ54" s="9"/>
      <c r="AK54" s="6">
        <f t="shared" si="1"/>
        <v>0</v>
      </c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"/>
      <c r="AZ54" s="9"/>
      <c r="BA54" s="9"/>
      <c r="BB54" s="9"/>
      <c r="BC54" s="9"/>
      <c r="BD54" s="7" t="s">
        <v>135</v>
      </c>
      <c r="BE54" s="16" t="s">
        <v>136</v>
      </c>
      <c r="BF54" s="9" t="s">
        <v>137</v>
      </c>
    </row>
    <row r="55" spans="1:58" ht="15.75" x14ac:dyDescent="0.25">
      <c r="A55" s="37" t="s">
        <v>75</v>
      </c>
      <c r="B55" s="37" t="s">
        <v>143</v>
      </c>
      <c r="C55" s="33">
        <v>480752.71355500002</v>
      </c>
      <c r="D55" s="33">
        <v>2154710.0539600002</v>
      </c>
      <c r="E55" s="5">
        <v>2.5</v>
      </c>
      <c r="F55" s="5">
        <v>646</v>
      </c>
      <c r="G55" s="5">
        <v>7.7</v>
      </c>
      <c r="H55" s="5">
        <v>444</v>
      </c>
      <c r="I55" s="5">
        <v>209.1</v>
      </c>
      <c r="J55" s="5">
        <v>33.9</v>
      </c>
      <c r="K55" s="5">
        <v>233</v>
      </c>
      <c r="L55" s="5">
        <v>0.1</v>
      </c>
      <c r="M55" s="5">
        <v>0.1</v>
      </c>
      <c r="N55" s="9"/>
      <c r="O55" s="9"/>
      <c r="P55" s="5">
        <v>59.06</v>
      </c>
      <c r="Q55" s="5">
        <v>6.2E-4</v>
      </c>
      <c r="R55" s="5">
        <v>1.2999999999999999E-4</v>
      </c>
      <c r="S55" s="5">
        <v>39</v>
      </c>
      <c r="T55" s="5">
        <v>6.0000000000000001E-3</v>
      </c>
      <c r="U55" s="5">
        <v>2.5999999999999999E-2</v>
      </c>
      <c r="V55" s="5" t="s">
        <v>71</v>
      </c>
      <c r="W55" s="5">
        <v>5.1999999999999998E-2</v>
      </c>
      <c r="X55" s="5">
        <v>1.9E-2</v>
      </c>
      <c r="Y55" s="5">
        <v>3.5E-4</v>
      </c>
      <c r="Z55" s="5">
        <v>5.9000000000000003E-4</v>
      </c>
      <c r="AA55" s="5">
        <v>10</v>
      </c>
      <c r="AB55" s="5"/>
      <c r="AC55" s="5">
        <v>40</v>
      </c>
      <c r="AD55" s="5">
        <v>33</v>
      </c>
      <c r="AE55" s="5">
        <v>10</v>
      </c>
      <c r="AF55" s="5">
        <v>0</v>
      </c>
      <c r="AG55" s="5">
        <v>0</v>
      </c>
      <c r="AH55" s="9"/>
      <c r="AI55" s="9"/>
      <c r="AJ55" s="9"/>
      <c r="AK55" s="6">
        <f t="shared" si="1"/>
        <v>0</v>
      </c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"/>
      <c r="AZ55" s="9"/>
      <c r="BA55" s="9"/>
      <c r="BB55" s="9"/>
      <c r="BC55" s="9"/>
      <c r="BD55" s="7" t="s">
        <v>135</v>
      </c>
      <c r="BE55" s="16" t="s">
        <v>136</v>
      </c>
      <c r="BF55" s="9" t="s">
        <v>137</v>
      </c>
    </row>
    <row r="56" spans="1:58" ht="15.75" x14ac:dyDescent="0.25">
      <c r="A56" s="37" t="s">
        <v>75</v>
      </c>
      <c r="B56" s="37" t="s">
        <v>142</v>
      </c>
      <c r="C56" s="39">
        <v>479219</v>
      </c>
      <c r="D56" s="39">
        <v>2153704</v>
      </c>
      <c r="E56" s="5">
        <v>25</v>
      </c>
      <c r="F56" s="5">
        <v>262</v>
      </c>
      <c r="G56" s="5">
        <v>7.8</v>
      </c>
      <c r="H56" s="5">
        <v>180</v>
      </c>
      <c r="I56" s="5">
        <v>75.3</v>
      </c>
      <c r="J56" s="5">
        <v>11.8</v>
      </c>
      <c r="K56" s="5">
        <v>77.010000000000005</v>
      </c>
      <c r="L56" s="5">
        <v>0.1</v>
      </c>
      <c r="M56" s="5">
        <v>0.1</v>
      </c>
      <c r="N56" s="9"/>
      <c r="O56" s="9"/>
      <c r="P56" s="5">
        <v>21.65</v>
      </c>
      <c r="Q56" s="5">
        <v>6.2E-4</v>
      </c>
      <c r="R56" s="5">
        <v>1.2999999999999999E-4</v>
      </c>
      <c r="S56" s="5">
        <v>16</v>
      </c>
      <c r="T56" s="5">
        <v>6.0000000000000001E-3</v>
      </c>
      <c r="U56" s="5">
        <v>2.5999999999999999E-2</v>
      </c>
      <c r="V56" s="5" t="s">
        <v>71</v>
      </c>
      <c r="W56" s="5">
        <v>0.54600000000000004</v>
      </c>
      <c r="X56" s="5">
        <v>6.2E-2</v>
      </c>
      <c r="Y56" s="5">
        <v>3.5E-4</v>
      </c>
      <c r="Z56" s="5">
        <v>2.3800000000000002E-3</v>
      </c>
      <c r="AA56" s="5">
        <v>4</v>
      </c>
      <c r="AB56" s="5"/>
      <c r="AC56" s="5">
        <v>19</v>
      </c>
      <c r="AD56" s="5">
        <v>9</v>
      </c>
      <c r="AE56" s="5">
        <v>1</v>
      </c>
      <c r="AF56" s="5">
        <v>0</v>
      </c>
      <c r="AG56" s="5">
        <v>0</v>
      </c>
      <c r="AH56" s="9"/>
      <c r="AI56" s="9"/>
      <c r="AJ56" s="9"/>
      <c r="AK56" s="6">
        <f t="shared" si="1"/>
        <v>0</v>
      </c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/>
      <c r="AZ56" s="9"/>
      <c r="BA56" s="9"/>
      <c r="BB56" s="9"/>
      <c r="BC56" s="9"/>
      <c r="BD56" s="7" t="s">
        <v>135</v>
      </c>
      <c r="BE56" s="16" t="s">
        <v>136</v>
      </c>
      <c r="BF56" s="9" t="s">
        <v>137</v>
      </c>
    </row>
    <row r="57" spans="1:58" ht="15.75" x14ac:dyDescent="0.25">
      <c r="A57" s="37" t="s">
        <v>75</v>
      </c>
      <c r="B57" s="37" t="s">
        <v>141</v>
      </c>
      <c r="C57" s="39">
        <v>482923</v>
      </c>
      <c r="D57" s="39">
        <v>2153504</v>
      </c>
      <c r="E57" s="5">
        <v>2.5</v>
      </c>
      <c r="F57" s="5">
        <v>525</v>
      </c>
      <c r="G57" s="5">
        <v>7.8</v>
      </c>
      <c r="H57" s="17">
        <v>346.5</v>
      </c>
      <c r="I57" s="5">
        <v>191.4</v>
      </c>
      <c r="J57" s="5">
        <v>24.7</v>
      </c>
      <c r="K57" s="5">
        <v>164</v>
      </c>
      <c r="L57" s="5">
        <v>0.1</v>
      </c>
      <c r="M57" s="5">
        <v>0.1</v>
      </c>
      <c r="N57" s="9"/>
      <c r="O57" s="9"/>
      <c r="P57" s="5">
        <v>27.75</v>
      </c>
      <c r="Q57" s="5">
        <v>6.2E-4</v>
      </c>
      <c r="R57" s="5">
        <v>1.2999999999999999E-4</v>
      </c>
      <c r="S57" s="5">
        <v>33</v>
      </c>
      <c r="T57" s="5">
        <v>1.7000000000000001E-2</v>
      </c>
      <c r="U57" s="5">
        <v>2.5999999999999999E-2</v>
      </c>
      <c r="V57" s="5">
        <v>5.6000000000000001E-2</v>
      </c>
      <c r="W57" s="5">
        <v>0.11600000000000001</v>
      </c>
      <c r="X57" s="5">
        <v>1.9E-2</v>
      </c>
      <c r="Y57" s="5">
        <v>3.5E-4</v>
      </c>
      <c r="Z57" s="5">
        <v>5.9000000000000003E-4</v>
      </c>
      <c r="AA57" s="5">
        <v>13</v>
      </c>
      <c r="AB57" s="5"/>
      <c r="AC57" s="5">
        <v>38</v>
      </c>
      <c r="AD57" s="5">
        <v>20</v>
      </c>
      <c r="AE57" s="5">
        <v>30</v>
      </c>
      <c r="AF57" s="5">
        <v>0</v>
      </c>
      <c r="AG57" s="5">
        <v>0</v>
      </c>
      <c r="AH57" s="9"/>
      <c r="AI57" s="9"/>
      <c r="AJ57" s="9"/>
      <c r="AK57" s="6">
        <f t="shared" si="1"/>
        <v>0</v>
      </c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"/>
      <c r="AZ57" s="9"/>
      <c r="BA57" s="9"/>
      <c r="BB57" s="9"/>
      <c r="BC57" s="9"/>
      <c r="BD57" s="7" t="s">
        <v>135</v>
      </c>
      <c r="BE57" s="16" t="s">
        <v>136</v>
      </c>
      <c r="BF57" s="9" t="s">
        <v>137</v>
      </c>
    </row>
    <row r="58" spans="1:58" ht="15.75" x14ac:dyDescent="0.25">
      <c r="A58" s="37" t="s">
        <v>84</v>
      </c>
      <c r="B58" s="37" t="s">
        <v>151</v>
      </c>
      <c r="C58" s="40">
        <v>481296</v>
      </c>
      <c r="D58" s="40">
        <v>2132279</v>
      </c>
      <c r="E58" s="9">
        <v>2.5</v>
      </c>
      <c r="F58" s="9">
        <v>139</v>
      </c>
      <c r="G58" s="9">
        <v>7.8</v>
      </c>
      <c r="H58" s="9">
        <v>128</v>
      </c>
      <c r="I58" s="9">
        <v>56.9</v>
      </c>
      <c r="J58" s="9">
        <v>1.64</v>
      </c>
      <c r="K58" s="9">
        <v>43</v>
      </c>
      <c r="L58" s="9">
        <v>0.4</v>
      </c>
      <c r="M58" s="9">
        <v>0.1</v>
      </c>
      <c r="N58" s="9"/>
      <c r="O58" s="9"/>
      <c r="P58" s="9">
        <v>4</v>
      </c>
      <c r="Q58" s="9">
        <v>6.2E-4</v>
      </c>
      <c r="R58" s="9">
        <v>1.2999999999999999E-4</v>
      </c>
      <c r="S58" s="9">
        <v>9</v>
      </c>
      <c r="T58" s="9">
        <v>6.0000000000000001E-3</v>
      </c>
      <c r="U58" s="9">
        <v>2.5999999999999999E-2</v>
      </c>
      <c r="V58" s="9" t="s">
        <v>71</v>
      </c>
      <c r="W58" s="9">
        <v>5.1999999999999998E-2</v>
      </c>
      <c r="X58" s="9">
        <v>1.9E-2</v>
      </c>
      <c r="Y58" s="9">
        <v>3.5E-4</v>
      </c>
      <c r="Z58" s="9">
        <v>5.9000000000000003E-4</v>
      </c>
      <c r="AA58" s="9">
        <v>3</v>
      </c>
      <c r="AB58" s="9"/>
      <c r="AC58" s="9">
        <v>9</v>
      </c>
      <c r="AD58" s="9">
        <v>5</v>
      </c>
      <c r="AE58" s="9">
        <v>35</v>
      </c>
      <c r="AF58" s="9">
        <v>0</v>
      </c>
      <c r="AG58" s="9">
        <v>0</v>
      </c>
      <c r="AH58" s="9"/>
      <c r="AI58" s="9"/>
      <c r="AJ58" s="9"/>
      <c r="AK58" s="6">
        <f t="shared" si="1"/>
        <v>0</v>
      </c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  <c r="AY58" s="9"/>
      <c r="AZ58" s="9"/>
      <c r="BA58" s="9"/>
      <c r="BB58" s="9"/>
      <c r="BC58" s="9"/>
      <c r="BD58" s="7" t="s">
        <v>135</v>
      </c>
      <c r="BE58" s="16" t="s">
        <v>136</v>
      </c>
      <c r="BF58" s="9" t="s">
        <v>137</v>
      </c>
    </row>
    <row r="59" spans="1:58" ht="15.75" x14ac:dyDescent="0.25">
      <c r="A59" s="37" t="s">
        <v>75</v>
      </c>
      <c r="B59" s="37" t="s">
        <v>140</v>
      </c>
      <c r="C59" s="39">
        <v>482157</v>
      </c>
      <c r="D59" s="39">
        <v>2152446</v>
      </c>
      <c r="E59" s="5">
        <v>25</v>
      </c>
      <c r="F59" s="5">
        <v>686</v>
      </c>
      <c r="G59" s="5">
        <v>7.7</v>
      </c>
      <c r="H59" s="5">
        <v>464</v>
      </c>
      <c r="I59" s="5">
        <v>255.5</v>
      </c>
      <c r="J59" s="5">
        <v>51.1</v>
      </c>
      <c r="K59" s="5">
        <v>243</v>
      </c>
      <c r="L59" s="5">
        <v>0.1</v>
      </c>
      <c r="M59" s="5">
        <v>0.1</v>
      </c>
      <c r="N59" s="9"/>
      <c r="O59" s="9"/>
      <c r="P59" s="5">
        <v>10.57</v>
      </c>
      <c r="Q59" s="5">
        <v>6.2E-4</v>
      </c>
      <c r="R59" s="5">
        <v>1.2999999999999999E-4</v>
      </c>
      <c r="S59" s="5">
        <v>38</v>
      </c>
      <c r="T59" s="5">
        <v>1.7000000000000001E-2</v>
      </c>
      <c r="U59" s="5">
        <v>2.5999999999999999E-2</v>
      </c>
      <c r="V59" s="5" t="s">
        <v>71</v>
      </c>
      <c r="W59" s="5">
        <v>5.1999999999999998E-2</v>
      </c>
      <c r="X59" s="5">
        <v>1.9E-2</v>
      </c>
      <c r="Y59" s="5">
        <v>3.5E-4</v>
      </c>
      <c r="Z59" s="5">
        <v>5.9000000000000003E-4</v>
      </c>
      <c r="AA59" s="5">
        <v>11</v>
      </c>
      <c r="AB59" s="5"/>
      <c r="AC59" s="5">
        <v>43</v>
      </c>
      <c r="AD59" s="5">
        <v>36</v>
      </c>
      <c r="AE59" s="5">
        <v>30</v>
      </c>
      <c r="AF59" s="5">
        <v>0</v>
      </c>
      <c r="AG59" s="5">
        <v>0</v>
      </c>
      <c r="AH59" s="9"/>
      <c r="AI59" s="9"/>
      <c r="AJ59" s="9"/>
      <c r="AK59" s="6">
        <f t="shared" si="1"/>
        <v>0</v>
      </c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"/>
      <c r="AZ59" s="9"/>
      <c r="BA59" s="9"/>
      <c r="BB59" s="9"/>
      <c r="BC59" s="9"/>
      <c r="BD59" s="7" t="s">
        <v>135</v>
      </c>
      <c r="BE59" s="16" t="s">
        <v>136</v>
      </c>
      <c r="BF59" s="9" t="s">
        <v>137</v>
      </c>
    </row>
    <row r="60" spans="1:58" ht="15.75" x14ac:dyDescent="0.25">
      <c r="A60" s="37" t="s">
        <v>76</v>
      </c>
      <c r="B60" s="37" t="s">
        <v>148</v>
      </c>
      <c r="C60" s="39">
        <v>481776</v>
      </c>
      <c r="D60" s="39">
        <v>2150834</v>
      </c>
      <c r="E60" s="5">
        <v>2.5</v>
      </c>
      <c r="F60" s="5">
        <v>474</v>
      </c>
      <c r="G60" s="5">
        <v>7.7</v>
      </c>
      <c r="H60" s="5">
        <v>348</v>
      </c>
      <c r="I60" s="5">
        <v>204.8</v>
      </c>
      <c r="J60" s="5">
        <v>22.6</v>
      </c>
      <c r="K60" s="5">
        <v>174</v>
      </c>
      <c r="L60" s="5">
        <v>0.1</v>
      </c>
      <c r="M60" s="5">
        <v>0.1</v>
      </c>
      <c r="N60" s="5"/>
      <c r="O60" s="5"/>
      <c r="P60" s="5">
        <v>20.8</v>
      </c>
      <c r="Q60" s="5">
        <v>6.2E-4</v>
      </c>
      <c r="R60" s="5">
        <v>1.2999999999999999E-4</v>
      </c>
      <c r="S60" s="5">
        <v>30</v>
      </c>
      <c r="T60" s="5">
        <v>6.0000000000000001E-3</v>
      </c>
      <c r="U60" s="5">
        <v>0.02</v>
      </c>
      <c r="V60" s="5" t="s">
        <v>71</v>
      </c>
      <c r="W60" s="5">
        <v>5.1999999999999998E-2</v>
      </c>
      <c r="X60" s="5">
        <v>1.9E-2</v>
      </c>
      <c r="Y60" s="5">
        <v>3.5E-4</v>
      </c>
      <c r="Z60" s="5">
        <v>5.9000000000000003E-4</v>
      </c>
      <c r="AA60" s="5">
        <v>9</v>
      </c>
      <c r="AB60" s="5"/>
      <c r="AC60" s="5">
        <v>38</v>
      </c>
      <c r="AD60" s="5">
        <v>24</v>
      </c>
      <c r="AE60" s="5">
        <v>80</v>
      </c>
      <c r="AF60" s="5">
        <v>0</v>
      </c>
      <c r="AG60" s="5">
        <v>0</v>
      </c>
      <c r="AH60" s="5"/>
      <c r="AI60" s="5"/>
      <c r="AJ60" s="5"/>
      <c r="AK60" s="6">
        <f t="shared" si="1"/>
        <v>0</v>
      </c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7" t="s">
        <v>135</v>
      </c>
      <c r="BE60" s="16" t="s">
        <v>136</v>
      </c>
      <c r="BF60" s="9" t="s">
        <v>137</v>
      </c>
    </row>
    <row r="61" spans="1:58" ht="15.75" x14ac:dyDescent="0.25">
      <c r="A61" s="37" t="s">
        <v>101</v>
      </c>
      <c r="B61" s="37" t="s">
        <v>144</v>
      </c>
      <c r="C61" s="39">
        <v>485274</v>
      </c>
      <c r="D61" s="39">
        <v>2140695</v>
      </c>
      <c r="E61" s="5">
        <v>5</v>
      </c>
      <c r="F61" s="5">
        <v>363</v>
      </c>
      <c r="G61" s="5">
        <v>7.7</v>
      </c>
      <c r="H61" s="5">
        <v>284</v>
      </c>
      <c r="I61" s="5">
        <v>145.69999999999999</v>
      </c>
      <c r="J61" s="5">
        <v>20.5</v>
      </c>
      <c r="K61" s="5">
        <v>135.6</v>
      </c>
      <c r="L61" s="5">
        <v>0.1</v>
      </c>
      <c r="M61" s="5">
        <v>0.1</v>
      </c>
      <c r="N61" s="9"/>
      <c r="O61" s="9"/>
      <c r="P61" s="5">
        <v>13.44</v>
      </c>
      <c r="Q61" s="5">
        <v>4.8199999999999996E-3</v>
      </c>
      <c r="R61" s="5">
        <v>1.2999999999999999E-4</v>
      </c>
      <c r="S61" s="5">
        <v>23.3</v>
      </c>
      <c r="T61" s="5">
        <v>6.0000000000000001E-3</v>
      </c>
      <c r="U61" s="5">
        <v>2.5999999999999999E-2</v>
      </c>
      <c r="V61" s="5" t="s">
        <v>71</v>
      </c>
      <c r="W61" s="5">
        <v>5.1999999999999998E-2</v>
      </c>
      <c r="X61" s="5">
        <v>1.9E-2</v>
      </c>
      <c r="Y61" s="5">
        <v>3.5E-4</v>
      </c>
      <c r="Z61" s="5">
        <v>5.9000000000000003E-4</v>
      </c>
      <c r="AA61" s="5">
        <v>7.13</v>
      </c>
      <c r="AB61" s="5"/>
      <c r="AC61" s="5">
        <v>24.6</v>
      </c>
      <c r="AD61" s="5">
        <v>18.8</v>
      </c>
      <c r="AE61" s="5">
        <v>35</v>
      </c>
      <c r="AF61" s="5">
        <v>0</v>
      </c>
      <c r="AG61" s="5">
        <v>0</v>
      </c>
      <c r="AH61" s="9"/>
      <c r="AI61" s="9"/>
      <c r="AJ61" s="9"/>
      <c r="AK61" s="6">
        <f t="shared" si="1"/>
        <v>0</v>
      </c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9"/>
      <c r="AX61" s="9"/>
      <c r="AY61" s="9"/>
      <c r="AZ61" s="9"/>
      <c r="BA61" s="9"/>
      <c r="BB61" s="9"/>
      <c r="BC61" s="9"/>
      <c r="BD61" s="7" t="s">
        <v>135</v>
      </c>
      <c r="BE61" s="16" t="s">
        <v>136</v>
      </c>
      <c r="BF61" s="9" t="s">
        <v>137</v>
      </c>
    </row>
    <row r="62" spans="1:58" ht="15.75" x14ac:dyDescent="0.25">
      <c r="A62" s="37" t="s">
        <v>101</v>
      </c>
      <c r="B62" s="37" t="s">
        <v>226</v>
      </c>
      <c r="C62" s="39">
        <v>485856</v>
      </c>
      <c r="D62" s="39">
        <v>2141928</v>
      </c>
      <c r="E62" s="5">
        <v>5</v>
      </c>
      <c r="F62" s="5">
        <v>363</v>
      </c>
      <c r="G62" s="5">
        <v>7.7</v>
      </c>
      <c r="H62" s="5">
        <v>280</v>
      </c>
      <c r="I62" s="5">
        <v>143.4</v>
      </c>
      <c r="J62" s="5">
        <v>20.5</v>
      </c>
      <c r="K62" s="5">
        <v>134.07</v>
      </c>
      <c r="L62" s="5">
        <v>0.1</v>
      </c>
      <c r="M62" s="5">
        <v>0.1</v>
      </c>
      <c r="N62" s="9"/>
      <c r="O62" s="9"/>
      <c r="P62" s="5">
        <v>14.22</v>
      </c>
      <c r="Q62" s="5">
        <v>5.3299999999999997E-3</v>
      </c>
      <c r="R62" s="5">
        <v>1.2999999999999999E-4</v>
      </c>
      <c r="S62" s="5">
        <v>21.7</v>
      </c>
      <c r="T62" s="5">
        <v>6.0000000000000001E-3</v>
      </c>
      <c r="U62" s="5">
        <v>2.5999999999999999E-2</v>
      </c>
      <c r="V62" s="5" t="s">
        <v>71</v>
      </c>
      <c r="W62" s="5">
        <v>5.1999999999999998E-2</v>
      </c>
      <c r="X62" s="5">
        <v>1.9E-2</v>
      </c>
      <c r="Y62" s="5">
        <v>3.5E-4</v>
      </c>
      <c r="Z62" s="5">
        <v>5.9000000000000003E-4</v>
      </c>
      <c r="AA62" s="5">
        <v>6.69</v>
      </c>
      <c r="AB62" s="5"/>
      <c r="AC62" s="5">
        <v>25.9</v>
      </c>
      <c r="AD62" s="5">
        <v>19.399999999999999</v>
      </c>
      <c r="AE62" s="5">
        <v>40</v>
      </c>
      <c r="AF62" s="5">
        <v>0</v>
      </c>
      <c r="AG62" s="5">
        <v>0</v>
      </c>
      <c r="AH62" s="9"/>
      <c r="AI62" s="9"/>
      <c r="AJ62" s="9"/>
      <c r="AK62" s="6">
        <f t="shared" si="1"/>
        <v>0</v>
      </c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9"/>
      <c r="AX62" s="9"/>
      <c r="AY62" s="9"/>
      <c r="AZ62" s="9"/>
      <c r="BA62" s="9"/>
      <c r="BB62" s="9"/>
      <c r="BC62" s="9"/>
      <c r="BD62" s="7" t="s">
        <v>135</v>
      </c>
      <c r="BE62" s="16" t="s">
        <v>136</v>
      </c>
      <c r="BF62" s="9" t="s">
        <v>137</v>
      </c>
    </row>
    <row r="63" spans="1:58" ht="15.75" x14ac:dyDescent="0.25">
      <c r="A63" s="37" t="s">
        <v>75</v>
      </c>
      <c r="B63" s="37" t="s">
        <v>139</v>
      </c>
      <c r="C63" s="39">
        <v>482650</v>
      </c>
      <c r="D63" s="39">
        <v>2152058</v>
      </c>
      <c r="E63" s="5">
        <v>2.5</v>
      </c>
      <c r="F63" s="5">
        <v>525</v>
      </c>
      <c r="G63" s="5">
        <v>7.7</v>
      </c>
      <c r="H63" s="5">
        <v>380</v>
      </c>
      <c r="I63" s="5">
        <v>209.5</v>
      </c>
      <c r="J63" s="5">
        <v>27.5</v>
      </c>
      <c r="K63" s="5">
        <v>174</v>
      </c>
      <c r="L63" s="5">
        <v>0.1</v>
      </c>
      <c r="M63" s="5">
        <v>0.1</v>
      </c>
      <c r="N63" s="9"/>
      <c r="O63" s="9"/>
      <c r="P63" s="5">
        <v>5.97</v>
      </c>
      <c r="Q63" s="5">
        <v>6.2E-4</v>
      </c>
      <c r="R63" s="5">
        <v>1.2999999999999999E-4</v>
      </c>
      <c r="S63" s="5">
        <v>37</v>
      </c>
      <c r="T63" s="5">
        <v>0.02</v>
      </c>
      <c r="U63" s="5">
        <v>2.5999999999999999E-2</v>
      </c>
      <c r="V63" s="5" t="s">
        <v>71</v>
      </c>
      <c r="W63" s="5">
        <v>5.1999999999999998E-2</v>
      </c>
      <c r="X63" s="5">
        <v>1.9E-2</v>
      </c>
      <c r="Y63" s="5">
        <v>3.5E-4</v>
      </c>
      <c r="Z63" s="5">
        <v>6.8999999999999997E-4</v>
      </c>
      <c r="AA63" s="5">
        <v>11</v>
      </c>
      <c r="AB63" s="5"/>
      <c r="AC63" s="5">
        <v>35</v>
      </c>
      <c r="AD63" s="5">
        <v>20</v>
      </c>
      <c r="AE63" s="5">
        <v>110</v>
      </c>
      <c r="AF63" s="5">
        <v>0</v>
      </c>
      <c r="AG63" s="5">
        <v>0</v>
      </c>
      <c r="AH63" s="9"/>
      <c r="AI63" s="9"/>
      <c r="AJ63" s="9"/>
      <c r="AK63" s="6">
        <f t="shared" si="1"/>
        <v>0</v>
      </c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  <c r="AX63" s="9"/>
      <c r="AY63" s="9"/>
      <c r="AZ63" s="9"/>
      <c r="BA63" s="9"/>
      <c r="BB63" s="9"/>
      <c r="BC63" s="9"/>
      <c r="BD63" s="7" t="s">
        <v>135</v>
      </c>
      <c r="BE63" s="16" t="s">
        <v>136</v>
      </c>
      <c r="BF63" s="9" t="s">
        <v>137</v>
      </c>
    </row>
    <row r="64" spans="1:58" ht="15.75" x14ac:dyDescent="0.25">
      <c r="A64" s="37" t="s">
        <v>76</v>
      </c>
      <c r="B64" s="37" t="s">
        <v>147</v>
      </c>
      <c r="C64" s="39">
        <v>477073</v>
      </c>
      <c r="D64" s="39">
        <v>2150067</v>
      </c>
      <c r="E64" s="5">
        <v>2.5</v>
      </c>
      <c r="F64" s="5">
        <v>363</v>
      </c>
      <c r="G64" s="5">
        <v>7.9</v>
      </c>
      <c r="H64" s="5">
        <v>272</v>
      </c>
      <c r="I64" s="5">
        <v>162.4</v>
      </c>
      <c r="J64" s="5">
        <v>5.87</v>
      </c>
      <c r="K64" s="5">
        <v>116</v>
      </c>
      <c r="L64" s="5">
        <v>0.1</v>
      </c>
      <c r="M64" s="5">
        <v>0.1</v>
      </c>
      <c r="N64" s="5"/>
      <c r="O64" s="5"/>
      <c r="P64" s="5">
        <v>12.26</v>
      </c>
      <c r="Q64" s="5">
        <v>6.2E-4</v>
      </c>
      <c r="R64" s="5">
        <v>1.2999999999999999E-4</v>
      </c>
      <c r="S64" s="5">
        <v>20</v>
      </c>
      <c r="T64" s="5">
        <v>6.0000000000000001E-3</v>
      </c>
      <c r="U64" s="5">
        <v>2.5999999999999999E-2</v>
      </c>
      <c r="V64" s="5" t="s">
        <v>71</v>
      </c>
      <c r="W64" s="5">
        <v>5.1999999999999998E-2</v>
      </c>
      <c r="X64" s="5">
        <v>1.9E-2</v>
      </c>
      <c r="Y64" s="5">
        <v>3.5E-4</v>
      </c>
      <c r="Z64" s="5">
        <v>5.9000000000000003E-4</v>
      </c>
      <c r="AA64" s="5">
        <v>4</v>
      </c>
      <c r="AB64" s="5"/>
      <c r="AC64" s="5">
        <v>30</v>
      </c>
      <c r="AD64" s="5">
        <v>16</v>
      </c>
      <c r="AE64" s="5">
        <v>55</v>
      </c>
      <c r="AF64" s="5">
        <v>0</v>
      </c>
      <c r="AG64" s="5">
        <v>0</v>
      </c>
      <c r="AH64" s="5"/>
      <c r="AI64" s="5"/>
      <c r="AJ64" s="5"/>
      <c r="AK64" s="6">
        <f t="shared" ref="AK64:AK95" si="2">AL64*4.4268</f>
        <v>0</v>
      </c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7" t="s">
        <v>135</v>
      </c>
      <c r="BE64" s="16" t="s">
        <v>136</v>
      </c>
      <c r="BF64" s="9" t="s">
        <v>137</v>
      </c>
    </row>
    <row r="65" spans="1:58" ht="15.75" x14ac:dyDescent="0.25">
      <c r="A65" s="37" t="s">
        <v>75</v>
      </c>
      <c r="B65" s="37" t="s">
        <v>138</v>
      </c>
      <c r="C65" s="39">
        <v>478144</v>
      </c>
      <c r="D65" s="39">
        <v>2155925</v>
      </c>
      <c r="E65" s="5">
        <v>2.5</v>
      </c>
      <c r="F65" s="5">
        <v>646</v>
      </c>
      <c r="G65" s="5">
        <v>7.4</v>
      </c>
      <c r="H65" s="5">
        <v>432</v>
      </c>
      <c r="I65" s="5">
        <v>287.39999999999998</v>
      </c>
      <c r="J65" s="5">
        <v>18.5</v>
      </c>
      <c r="K65" s="5">
        <v>246.5</v>
      </c>
      <c r="L65" s="5">
        <v>0.1</v>
      </c>
      <c r="M65" s="5">
        <v>0.1</v>
      </c>
      <c r="N65" s="9"/>
      <c r="O65" s="9"/>
      <c r="P65" s="5">
        <v>22.12</v>
      </c>
      <c r="Q65" s="5">
        <v>6.2E-4</v>
      </c>
      <c r="R65" s="5">
        <v>1.2999999999999999E-4</v>
      </c>
      <c r="S65" s="5">
        <v>41</v>
      </c>
      <c r="T65" s="5">
        <v>6.0000000000000001E-3</v>
      </c>
      <c r="U65" s="5">
        <v>2.5999999999999999E-2</v>
      </c>
      <c r="V65" s="5">
        <v>5.6000000000000001E-2</v>
      </c>
      <c r="W65" s="5">
        <v>5.1999999999999998E-2</v>
      </c>
      <c r="X65" s="5">
        <v>1.9E-2</v>
      </c>
      <c r="Y65" s="5">
        <v>3.5E-4</v>
      </c>
      <c r="Z65" s="5">
        <v>5.9000000000000003E-4</v>
      </c>
      <c r="AA65" s="5">
        <v>11</v>
      </c>
      <c r="AB65" s="5"/>
      <c r="AC65" s="5">
        <v>40</v>
      </c>
      <c r="AD65" s="5">
        <v>35</v>
      </c>
      <c r="AE65" s="5">
        <v>5</v>
      </c>
      <c r="AF65" s="5">
        <v>0</v>
      </c>
      <c r="AG65" s="5">
        <v>0</v>
      </c>
      <c r="AH65" s="9"/>
      <c r="AI65" s="9"/>
      <c r="AJ65" s="9"/>
      <c r="AK65" s="6">
        <f t="shared" si="2"/>
        <v>0</v>
      </c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9"/>
      <c r="AZ65" s="9"/>
      <c r="BA65" s="9"/>
      <c r="BB65" s="9"/>
      <c r="BC65" s="9"/>
      <c r="BD65" s="7" t="s">
        <v>135</v>
      </c>
      <c r="BE65" s="16" t="s">
        <v>136</v>
      </c>
      <c r="BF65" s="9" t="s">
        <v>137</v>
      </c>
    </row>
    <row r="66" spans="1:58" ht="15.75" x14ac:dyDescent="0.25">
      <c r="A66" s="37" t="s">
        <v>80</v>
      </c>
      <c r="B66" s="37" t="s">
        <v>150</v>
      </c>
      <c r="C66" s="39">
        <v>500141</v>
      </c>
      <c r="D66" s="39">
        <v>2123254</v>
      </c>
      <c r="E66" s="5">
        <v>5</v>
      </c>
      <c r="F66" s="5">
        <v>192</v>
      </c>
      <c r="G66" s="5">
        <v>8</v>
      </c>
      <c r="H66" s="5">
        <v>132</v>
      </c>
      <c r="I66" s="5">
        <v>65.599999999999994</v>
      </c>
      <c r="J66" s="5">
        <v>4.92</v>
      </c>
      <c r="K66" s="5">
        <v>57.89</v>
      </c>
      <c r="L66" s="5">
        <v>0.3</v>
      </c>
      <c r="M66" s="5">
        <v>0.1</v>
      </c>
      <c r="N66" s="5"/>
      <c r="O66" s="5"/>
      <c r="P66" s="5">
        <v>9.08</v>
      </c>
      <c r="Q66" s="5">
        <v>6.2E-4</v>
      </c>
      <c r="R66" s="5">
        <v>1.2999999999999999E-4</v>
      </c>
      <c r="S66" s="5">
        <v>9.1300000000000008</v>
      </c>
      <c r="T66" s="5">
        <v>6.0000000000000001E-3</v>
      </c>
      <c r="U66" s="5">
        <v>2.5999999999999999E-2</v>
      </c>
      <c r="V66" s="5" t="s">
        <v>71</v>
      </c>
      <c r="W66" s="5">
        <v>5.1999999999999998E-2</v>
      </c>
      <c r="X66" s="5">
        <v>1.9E-2</v>
      </c>
      <c r="Y66" s="5">
        <v>3.5E-4</v>
      </c>
      <c r="Z66" s="5">
        <v>5.9000000000000003E-4</v>
      </c>
      <c r="AA66" s="5">
        <v>1.3</v>
      </c>
      <c r="AB66" s="5"/>
      <c r="AC66" s="5">
        <v>12</v>
      </c>
      <c r="AD66" s="5">
        <v>8.52</v>
      </c>
      <c r="AE66" s="5">
        <v>715</v>
      </c>
      <c r="AF66" s="5">
        <v>0</v>
      </c>
      <c r="AG66" s="5">
        <v>0</v>
      </c>
      <c r="AH66" s="5"/>
      <c r="AI66" s="5"/>
      <c r="AJ66" s="5"/>
      <c r="AK66" s="6">
        <f t="shared" si="2"/>
        <v>0</v>
      </c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7" t="s">
        <v>135</v>
      </c>
      <c r="BE66" s="16" t="s">
        <v>136</v>
      </c>
      <c r="BF66" s="9" t="s">
        <v>137</v>
      </c>
    </row>
    <row r="67" spans="1:58" ht="15.75" x14ac:dyDescent="0.25">
      <c r="A67" s="37" t="s">
        <v>80</v>
      </c>
      <c r="B67" s="37" t="s">
        <v>149</v>
      </c>
      <c r="C67" s="33">
        <v>499912.692262</v>
      </c>
      <c r="D67" s="33">
        <v>2123623.2938999999</v>
      </c>
      <c r="E67" s="5">
        <v>5</v>
      </c>
      <c r="F67" s="5">
        <v>212</v>
      </c>
      <c r="G67" s="5">
        <v>8.1</v>
      </c>
      <c r="H67" s="5">
        <v>144</v>
      </c>
      <c r="I67" s="5">
        <v>66.400000000000006</v>
      </c>
      <c r="J67" s="5">
        <v>5.25</v>
      </c>
      <c r="K67" s="5">
        <v>59.06</v>
      </c>
      <c r="L67" s="5">
        <v>0.3</v>
      </c>
      <c r="M67" s="5">
        <v>0.1</v>
      </c>
      <c r="N67" s="5"/>
      <c r="O67" s="5"/>
      <c r="P67" s="5">
        <v>11.52</v>
      </c>
      <c r="Q67" s="5">
        <v>6.2E-4</v>
      </c>
      <c r="R67" s="5">
        <v>1.2999999999999999E-4</v>
      </c>
      <c r="S67" s="5">
        <v>9.99</v>
      </c>
      <c r="T67" s="5">
        <v>6.0000000000000001E-3</v>
      </c>
      <c r="U67" s="5">
        <v>2.5999999999999999E-2</v>
      </c>
      <c r="V67" s="5" t="s">
        <v>71</v>
      </c>
      <c r="W67" s="5">
        <v>5.1999999999999998E-2</v>
      </c>
      <c r="X67" s="5">
        <v>1.9E-2</v>
      </c>
      <c r="Y67" s="5">
        <v>3.5E-4</v>
      </c>
      <c r="Z67" s="5">
        <v>5.9000000000000003E-4</v>
      </c>
      <c r="AA67" s="5">
        <v>1.1299999999999999</v>
      </c>
      <c r="AB67" s="5"/>
      <c r="AC67" s="5">
        <v>14.1</v>
      </c>
      <c r="AD67" s="5">
        <v>8.34</v>
      </c>
      <c r="AE67" s="5">
        <v>195</v>
      </c>
      <c r="AF67" s="5">
        <v>0</v>
      </c>
      <c r="AG67" s="5">
        <v>0</v>
      </c>
      <c r="AH67" s="5"/>
      <c r="AI67" s="5"/>
      <c r="AJ67" s="5"/>
      <c r="AK67" s="6">
        <f t="shared" si="2"/>
        <v>0</v>
      </c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7" t="s">
        <v>135</v>
      </c>
      <c r="BE67" s="16" t="s">
        <v>136</v>
      </c>
      <c r="BF67" s="9" t="s">
        <v>137</v>
      </c>
    </row>
    <row r="68" spans="1:58" ht="15.75" x14ac:dyDescent="0.25">
      <c r="A68" s="37" t="s">
        <v>85</v>
      </c>
      <c r="B68" s="37" t="s">
        <v>152</v>
      </c>
      <c r="C68" s="39">
        <v>486068</v>
      </c>
      <c r="D68" s="39">
        <v>2131769</v>
      </c>
      <c r="E68" s="9">
        <v>7.5</v>
      </c>
      <c r="F68" s="9">
        <v>293</v>
      </c>
      <c r="G68" s="9">
        <v>7.7</v>
      </c>
      <c r="H68" s="6">
        <v>193.38</v>
      </c>
      <c r="I68" s="9">
        <v>90.33</v>
      </c>
      <c r="J68" s="9">
        <v>12.95</v>
      </c>
      <c r="K68" s="9">
        <v>102</v>
      </c>
      <c r="L68" s="9">
        <v>0.3</v>
      </c>
      <c r="M68" s="9">
        <v>0.1</v>
      </c>
      <c r="N68" s="9"/>
      <c r="O68" s="9"/>
      <c r="P68" s="9">
        <v>20.84</v>
      </c>
      <c r="Q68" s="9">
        <v>8.3000000000000001E-4</v>
      </c>
      <c r="R68" s="9">
        <v>1.2999999999999999E-4</v>
      </c>
      <c r="S68" s="9">
        <v>16</v>
      </c>
      <c r="T68" s="9">
        <v>6.0000000000000001E-3</v>
      </c>
      <c r="U68" s="9">
        <v>2.5999999999999999E-2</v>
      </c>
      <c r="V68" s="9" t="s">
        <v>71</v>
      </c>
      <c r="W68" s="9">
        <v>5.1999999999999998E-2</v>
      </c>
      <c r="X68" s="9">
        <v>1.9E-2</v>
      </c>
      <c r="Y68" s="9">
        <v>3.5E-4</v>
      </c>
      <c r="Z68" s="9">
        <v>5.9000000000000003E-4</v>
      </c>
      <c r="AA68" s="9">
        <v>3</v>
      </c>
      <c r="AB68" s="9"/>
      <c r="AC68" s="9">
        <v>19</v>
      </c>
      <c r="AD68" s="9">
        <v>15</v>
      </c>
      <c r="AE68" s="9">
        <v>5</v>
      </c>
      <c r="AF68" s="9">
        <v>0</v>
      </c>
      <c r="AG68" s="9">
        <v>0</v>
      </c>
      <c r="AH68" s="9">
        <v>0.79</v>
      </c>
      <c r="AI68" s="9">
        <v>35</v>
      </c>
      <c r="AJ68" s="9">
        <v>49</v>
      </c>
      <c r="AK68" s="6">
        <f t="shared" si="2"/>
        <v>8.6322600000000005</v>
      </c>
      <c r="AL68" s="9">
        <v>1.95</v>
      </c>
      <c r="AM68" s="9">
        <v>1.0999999999999999E-2</v>
      </c>
      <c r="AN68" s="9">
        <v>256</v>
      </c>
      <c r="AO68" s="9"/>
      <c r="AP68" s="9"/>
      <c r="AQ68" s="9"/>
      <c r="AR68" s="9"/>
      <c r="AS68" s="9"/>
      <c r="AT68" s="9"/>
      <c r="AU68" s="9"/>
      <c r="AV68" s="9"/>
      <c r="AW68" s="9">
        <v>3.5000000000000003E-2</v>
      </c>
      <c r="AX68" s="9"/>
      <c r="AY68" s="9">
        <v>1.2999999999999999E-2</v>
      </c>
      <c r="AZ68" s="9"/>
      <c r="BA68" s="9">
        <v>0.249</v>
      </c>
      <c r="BB68" s="9">
        <v>0</v>
      </c>
      <c r="BC68" s="9">
        <v>0</v>
      </c>
      <c r="BD68" s="7" t="s">
        <v>135</v>
      </c>
      <c r="BE68" s="16" t="s">
        <v>136</v>
      </c>
      <c r="BF68" s="9" t="s">
        <v>137</v>
      </c>
    </row>
    <row r="69" spans="1:58" ht="15.75" x14ac:dyDescent="0.25">
      <c r="A69" s="37" t="s">
        <v>101</v>
      </c>
      <c r="B69" s="37" t="s">
        <v>228</v>
      </c>
      <c r="C69" s="39">
        <v>480411</v>
      </c>
      <c r="D69" s="39">
        <v>2143138</v>
      </c>
      <c r="E69" s="5">
        <v>5</v>
      </c>
      <c r="F69" s="5">
        <v>202</v>
      </c>
      <c r="G69" s="5">
        <v>7.7</v>
      </c>
      <c r="H69" s="5">
        <v>140</v>
      </c>
      <c r="I69" s="5">
        <v>63.7</v>
      </c>
      <c r="J69" s="5">
        <v>9.69</v>
      </c>
      <c r="K69" s="5">
        <v>72</v>
      </c>
      <c r="L69" s="5">
        <v>0.1</v>
      </c>
      <c r="M69" s="5">
        <v>0.1</v>
      </c>
      <c r="N69" s="9"/>
      <c r="O69" s="9"/>
      <c r="P69" s="5">
        <v>16.77</v>
      </c>
      <c r="Q69" s="5">
        <v>6.2E-4</v>
      </c>
      <c r="R69" s="5">
        <v>1.2999999999999999E-4</v>
      </c>
      <c r="S69" s="5">
        <v>14</v>
      </c>
      <c r="T69" s="5">
        <v>6.0000000000000001E-3</v>
      </c>
      <c r="U69" s="5">
        <v>2.5999999999999999E-2</v>
      </c>
      <c r="V69" s="5" t="s">
        <v>71</v>
      </c>
      <c r="W69" s="5">
        <v>5.7000000000000002E-2</v>
      </c>
      <c r="X69" s="5">
        <v>1.9E-2</v>
      </c>
      <c r="Y69" s="5">
        <v>3.5E-4</v>
      </c>
      <c r="Z69" s="5">
        <v>5.9000000000000003E-4</v>
      </c>
      <c r="AA69" s="5">
        <v>3</v>
      </c>
      <c r="AB69" s="5"/>
      <c r="AC69" s="5">
        <v>12</v>
      </c>
      <c r="AD69" s="5">
        <v>9</v>
      </c>
      <c r="AE69" s="5">
        <v>1040</v>
      </c>
      <c r="AF69" s="5">
        <v>0</v>
      </c>
      <c r="AG69" s="5">
        <v>0</v>
      </c>
      <c r="AH69" s="9"/>
      <c r="AI69" s="9"/>
      <c r="AJ69" s="9"/>
      <c r="AK69" s="6">
        <f t="shared" si="2"/>
        <v>0</v>
      </c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  <c r="AY69" s="9"/>
      <c r="AZ69" s="9"/>
      <c r="BA69" s="9"/>
      <c r="BB69" s="9"/>
      <c r="BC69" s="9"/>
      <c r="BD69" s="7" t="s">
        <v>135</v>
      </c>
      <c r="BE69" s="16" t="s">
        <v>136</v>
      </c>
      <c r="BF69" s="9" t="s">
        <v>137</v>
      </c>
    </row>
    <row r="70" spans="1:58" ht="15.75" x14ac:dyDescent="0.25">
      <c r="A70" s="37" t="s">
        <v>85</v>
      </c>
      <c r="B70" s="37" t="s">
        <v>155</v>
      </c>
      <c r="C70" s="39">
        <v>489992</v>
      </c>
      <c r="D70" s="39">
        <v>2126177</v>
      </c>
      <c r="E70" s="9">
        <v>2.5</v>
      </c>
      <c r="F70" s="9">
        <v>172</v>
      </c>
      <c r="G70" s="9">
        <v>7.9</v>
      </c>
      <c r="H70" s="9">
        <v>124</v>
      </c>
      <c r="I70" s="9">
        <v>57.7</v>
      </c>
      <c r="J70" s="9">
        <v>5.27</v>
      </c>
      <c r="K70" s="9">
        <v>53.34</v>
      </c>
      <c r="L70" s="9">
        <v>0.1</v>
      </c>
      <c r="M70" s="9">
        <v>0.1</v>
      </c>
      <c r="N70" s="9"/>
      <c r="O70" s="9"/>
      <c r="P70" s="9">
        <v>10.39</v>
      </c>
      <c r="Q70" s="9">
        <v>6.2E-4</v>
      </c>
      <c r="R70" s="9">
        <v>1.6000000000000001E-4</v>
      </c>
      <c r="S70" s="9">
        <v>8.4</v>
      </c>
      <c r="T70" s="9">
        <v>6.0000000000000001E-3</v>
      </c>
      <c r="U70" s="9">
        <v>2.5999999999999999E-2</v>
      </c>
      <c r="V70" s="9" t="s">
        <v>71</v>
      </c>
      <c r="W70" s="9">
        <v>5.1999999999999998E-2</v>
      </c>
      <c r="X70" s="9">
        <v>1.9E-2</v>
      </c>
      <c r="Y70" s="9">
        <v>3.5E-4</v>
      </c>
      <c r="Z70" s="9">
        <v>1.64E-3</v>
      </c>
      <c r="AA70" s="9">
        <v>0.13100000000000001</v>
      </c>
      <c r="AB70" s="9"/>
      <c r="AC70" s="9">
        <v>11.7</v>
      </c>
      <c r="AD70" s="9">
        <v>7.83</v>
      </c>
      <c r="AE70" s="9">
        <v>5</v>
      </c>
      <c r="AF70" s="9">
        <v>0</v>
      </c>
      <c r="AG70" s="9">
        <v>0</v>
      </c>
      <c r="AH70" s="9"/>
      <c r="AI70" s="9"/>
      <c r="AJ70" s="9"/>
      <c r="AK70" s="6">
        <f t="shared" si="2"/>
        <v>0</v>
      </c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/>
      <c r="AY70" s="9"/>
      <c r="AZ70" s="9"/>
      <c r="BA70" s="9"/>
      <c r="BB70" s="9"/>
      <c r="BC70" s="9"/>
      <c r="BD70" s="7" t="s">
        <v>135</v>
      </c>
      <c r="BE70" s="16" t="s">
        <v>136</v>
      </c>
      <c r="BF70" s="9" t="s">
        <v>137</v>
      </c>
    </row>
    <row r="71" spans="1:58" ht="15.75" x14ac:dyDescent="0.25">
      <c r="A71" s="37" t="s">
        <v>85</v>
      </c>
      <c r="B71" s="37" t="s">
        <v>154</v>
      </c>
      <c r="C71" s="39">
        <v>492890</v>
      </c>
      <c r="D71" s="39">
        <v>2127862</v>
      </c>
      <c r="E71" s="9">
        <v>5</v>
      </c>
      <c r="F71" s="9">
        <v>156</v>
      </c>
      <c r="G71" s="9">
        <v>7.9</v>
      </c>
      <c r="H71" s="9">
        <v>132</v>
      </c>
      <c r="I71" s="9">
        <v>60.3</v>
      </c>
      <c r="J71" s="9">
        <v>4.3</v>
      </c>
      <c r="K71" s="9">
        <v>47</v>
      </c>
      <c r="L71" s="9">
        <v>0.3</v>
      </c>
      <c r="M71" s="9">
        <v>0.1</v>
      </c>
      <c r="N71" s="9"/>
      <c r="O71" s="9"/>
      <c r="P71" s="9">
        <v>5.6</v>
      </c>
      <c r="Q71" s="9">
        <v>6.2E-4</v>
      </c>
      <c r="R71" s="9">
        <v>1.2999999999999999E-4</v>
      </c>
      <c r="S71" s="9">
        <v>9</v>
      </c>
      <c r="T71" s="9">
        <v>6.0000000000000001E-3</v>
      </c>
      <c r="U71" s="9">
        <v>2.5999999999999999E-2</v>
      </c>
      <c r="V71" s="9" t="s">
        <v>71</v>
      </c>
      <c r="W71" s="9">
        <v>5.1999999999999998E-2</v>
      </c>
      <c r="X71" s="9">
        <v>1.9E-2</v>
      </c>
      <c r="Y71" s="9">
        <v>3.5E-4</v>
      </c>
      <c r="Z71" s="9">
        <v>5.9000000000000003E-4</v>
      </c>
      <c r="AA71" s="9">
        <v>1</v>
      </c>
      <c r="AB71" s="9"/>
      <c r="AC71" s="9">
        <v>12</v>
      </c>
      <c r="AD71" s="9">
        <v>6</v>
      </c>
      <c r="AE71" s="9">
        <v>5</v>
      </c>
      <c r="AF71" s="9">
        <v>0</v>
      </c>
      <c r="AG71" s="9">
        <v>0</v>
      </c>
      <c r="AH71" s="9"/>
      <c r="AI71" s="9"/>
      <c r="AJ71" s="9"/>
      <c r="AK71" s="6">
        <f t="shared" si="2"/>
        <v>0</v>
      </c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/>
      <c r="AY71" s="9"/>
      <c r="AZ71" s="9"/>
      <c r="BA71" s="9"/>
      <c r="BB71" s="9"/>
      <c r="BC71" s="9"/>
      <c r="BD71" s="7" t="s">
        <v>135</v>
      </c>
      <c r="BE71" s="16" t="s">
        <v>136</v>
      </c>
      <c r="BF71" s="9" t="s">
        <v>137</v>
      </c>
    </row>
    <row r="72" spans="1:58" ht="15.75" x14ac:dyDescent="0.25">
      <c r="A72" s="37" t="s">
        <v>145</v>
      </c>
      <c r="B72" s="37" t="s">
        <v>162</v>
      </c>
      <c r="C72" s="40">
        <v>482972</v>
      </c>
      <c r="D72" s="40">
        <v>2134511</v>
      </c>
      <c r="E72" s="5">
        <v>5</v>
      </c>
      <c r="F72" s="5">
        <v>363</v>
      </c>
      <c r="G72" s="5">
        <v>7.7</v>
      </c>
      <c r="H72" s="5">
        <v>239.58</v>
      </c>
      <c r="I72" s="5">
        <v>84.5</v>
      </c>
      <c r="J72" s="5">
        <v>33.299999999999997</v>
      </c>
      <c r="K72" s="5">
        <v>111.37</v>
      </c>
      <c r="L72" s="5">
        <v>0.2</v>
      </c>
      <c r="M72" s="5">
        <v>0.1</v>
      </c>
      <c r="N72" s="9"/>
      <c r="O72" s="9"/>
      <c r="P72" s="5">
        <v>23.28</v>
      </c>
      <c r="Q72" s="5">
        <v>4.6600000000000001E-3</v>
      </c>
      <c r="R72" s="5">
        <v>1.2999999999999999E-4</v>
      </c>
      <c r="S72" s="5">
        <v>16.399999999999999</v>
      </c>
      <c r="T72" s="5">
        <v>6.0000000000000001E-3</v>
      </c>
      <c r="U72" s="5">
        <v>2.5999999999999999E-2</v>
      </c>
      <c r="V72" s="5">
        <v>5.6000000000000001E-2</v>
      </c>
      <c r="W72" s="5">
        <v>5.1999999999999998E-2</v>
      </c>
      <c r="X72" s="5">
        <v>1.9E-2</v>
      </c>
      <c r="Y72" s="5">
        <v>3.5E-4</v>
      </c>
      <c r="Z72" s="5">
        <v>5.9000000000000003E-4</v>
      </c>
      <c r="AA72" s="5">
        <v>4.97</v>
      </c>
      <c r="AB72" s="5"/>
      <c r="AC72" s="5">
        <v>25.1</v>
      </c>
      <c r="AD72" s="5">
        <v>17.100000000000001</v>
      </c>
      <c r="AE72" s="5">
        <v>90</v>
      </c>
      <c r="AF72" s="5">
        <v>5</v>
      </c>
      <c r="AG72" s="5">
        <v>1</v>
      </c>
      <c r="AH72" s="9"/>
      <c r="AI72" s="9"/>
      <c r="AJ72" s="9"/>
      <c r="AK72" s="6">
        <f t="shared" si="2"/>
        <v>0</v>
      </c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9"/>
      <c r="AZ72" s="9"/>
      <c r="BA72" s="9"/>
      <c r="BB72" s="9"/>
      <c r="BC72" s="9"/>
      <c r="BD72" s="7" t="s">
        <v>157</v>
      </c>
      <c r="BE72" s="18" t="s">
        <v>158</v>
      </c>
      <c r="BF72" s="9" t="s">
        <v>159</v>
      </c>
    </row>
    <row r="73" spans="1:58" ht="15.75" x14ac:dyDescent="0.25">
      <c r="A73" s="37" t="s">
        <v>145</v>
      </c>
      <c r="B73" s="37" t="s">
        <v>161</v>
      </c>
      <c r="C73" s="39">
        <v>483778</v>
      </c>
      <c r="D73" s="39">
        <v>2138641</v>
      </c>
      <c r="E73" s="5">
        <v>2.5</v>
      </c>
      <c r="F73" s="5">
        <v>606</v>
      </c>
      <c r="G73" s="5">
        <v>7.4</v>
      </c>
      <c r="H73" s="5">
        <v>399.96000000000004</v>
      </c>
      <c r="I73" s="5">
        <v>159.9</v>
      </c>
      <c r="J73" s="5">
        <v>49.4</v>
      </c>
      <c r="K73" s="5">
        <v>199.56</v>
      </c>
      <c r="L73" s="5">
        <v>0.2</v>
      </c>
      <c r="M73" s="5">
        <v>0.1</v>
      </c>
      <c r="N73" s="9"/>
      <c r="O73" s="9"/>
      <c r="P73" s="5">
        <v>60.3</v>
      </c>
      <c r="Q73" s="5">
        <v>5.9100000000000003E-3</v>
      </c>
      <c r="R73" s="5">
        <v>1.2999999999999999E-4</v>
      </c>
      <c r="S73" s="5">
        <v>28.3</v>
      </c>
      <c r="T73" s="5">
        <v>6.0000000000000001E-3</v>
      </c>
      <c r="U73" s="5">
        <v>2.5999999999999999E-2</v>
      </c>
      <c r="V73" s="5" t="s">
        <v>71</v>
      </c>
      <c r="W73" s="5">
        <v>5.1999999999999998E-2</v>
      </c>
      <c r="X73" s="5">
        <v>1.9E-2</v>
      </c>
      <c r="Y73" s="5">
        <v>3.5E-4</v>
      </c>
      <c r="Z73" s="5">
        <v>5.9000000000000003E-4</v>
      </c>
      <c r="AA73" s="5">
        <v>6.37</v>
      </c>
      <c r="AB73" s="5"/>
      <c r="AC73" s="5">
        <v>52.3</v>
      </c>
      <c r="AD73" s="5">
        <v>31.3</v>
      </c>
      <c r="AE73" s="5">
        <v>1755</v>
      </c>
      <c r="AF73" s="5">
        <v>0</v>
      </c>
      <c r="AG73" s="5">
        <v>0</v>
      </c>
      <c r="AH73" s="9"/>
      <c r="AI73" s="9"/>
      <c r="AJ73" s="9"/>
      <c r="AK73" s="6">
        <f t="shared" si="2"/>
        <v>0</v>
      </c>
      <c r="AL73" s="9"/>
      <c r="AM73" s="9"/>
      <c r="AN73" s="9"/>
      <c r="AO73" s="9"/>
      <c r="AP73" s="9"/>
      <c r="AQ73" s="9"/>
      <c r="AR73" s="9"/>
      <c r="AS73" s="9"/>
      <c r="AT73" s="9"/>
      <c r="AU73" s="9"/>
      <c r="AV73" s="9"/>
      <c r="AW73" s="9"/>
      <c r="AX73" s="9"/>
      <c r="AY73" s="9"/>
      <c r="AZ73" s="9"/>
      <c r="BA73" s="9"/>
      <c r="BB73" s="9"/>
      <c r="BC73" s="9"/>
      <c r="BD73" s="7" t="s">
        <v>157</v>
      </c>
      <c r="BE73" s="18" t="s">
        <v>158</v>
      </c>
      <c r="BF73" s="9" t="s">
        <v>159</v>
      </c>
    </row>
    <row r="74" spans="1:58" ht="15.75" x14ac:dyDescent="0.25">
      <c r="A74" s="37" t="s">
        <v>75</v>
      </c>
      <c r="B74" s="37" t="s">
        <v>160</v>
      </c>
      <c r="C74" s="39">
        <v>482419</v>
      </c>
      <c r="D74" s="39">
        <v>2154039</v>
      </c>
      <c r="E74" s="5">
        <v>2.5</v>
      </c>
      <c r="F74" s="5">
        <v>1352</v>
      </c>
      <c r="G74" s="5">
        <v>7.2</v>
      </c>
      <c r="H74" s="5">
        <v>844</v>
      </c>
      <c r="I74" s="5">
        <v>451.5</v>
      </c>
      <c r="J74" s="5">
        <v>154.4</v>
      </c>
      <c r="K74" s="5">
        <v>502.32</v>
      </c>
      <c r="L74" s="5">
        <v>0.1</v>
      </c>
      <c r="M74" s="5">
        <v>0.1</v>
      </c>
      <c r="N74" s="9"/>
      <c r="O74" s="9"/>
      <c r="P74" s="5">
        <v>29.16</v>
      </c>
      <c r="Q74" s="5">
        <v>6.2E-4</v>
      </c>
      <c r="R74" s="5">
        <v>1.2999999999999999E-4</v>
      </c>
      <c r="S74" s="5">
        <v>61</v>
      </c>
      <c r="T74" s="5">
        <v>6.0000000000000001E-3</v>
      </c>
      <c r="U74" s="5">
        <v>2.5999999999999999E-2</v>
      </c>
      <c r="V74" s="5" t="s">
        <v>71</v>
      </c>
      <c r="W74" s="5">
        <v>5.1999999999999998E-2</v>
      </c>
      <c r="X74" s="5">
        <v>3.3000000000000002E-2</v>
      </c>
      <c r="Y74" s="5">
        <v>3.5E-4</v>
      </c>
      <c r="Z74" s="5">
        <v>5.9000000000000003E-4</v>
      </c>
      <c r="AA74" s="5">
        <v>16</v>
      </c>
      <c r="AB74" s="5"/>
      <c r="AC74" s="5">
        <v>77</v>
      </c>
      <c r="AD74" s="5">
        <v>85</v>
      </c>
      <c r="AE74" s="5">
        <v>3770</v>
      </c>
      <c r="AF74" s="5">
        <v>0</v>
      </c>
      <c r="AG74" s="5">
        <v>0</v>
      </c>
      <c r="AH74" s="9"/>
      <c r="AI74" s="9"/>
      <c r="AJ74" s="9"/>
      <c r="AK74" s="6">
        <f t="shared" si="2"/>
        <v>0</v>
      </c>
      <c r="AL74" s="9"/>
      <c r="AM74" s="9"/>
      <c r="AN74" s="9"/>
      <c r="AO74" s="9"/>
      <c r="AP74" s="9"/>
      <c r="AQ74" s="9"/>
      <c r="AR74" s="9"/>
      <c r="AS74" s="9"/>
      <c r="AT74" s="9"/>
      <c r="AU74" s="9"/>
      <c r="AV74" s="9"/>
      <c r="AW74" s="9"/>
      <c r="AX74" s="9"/>
      <c r="AY74" s="9"/>
      <c r="AZ74" s="9"/>
      <c r="BA74" s="9"/>
      <c r="BB74" s="9"/>
      <c r="BC74" s="9"/>
      <c r="BD74" s="7" t="s">
        <v>157</v>
      </c>
      <c r="BE74" s="18" t="s">
        <v>158</v>
      </c>
      <c r="BF74" s="9" t="s">
        <v>159</v>
      </c>
    </row>
    <row r="75" spans="1:58" ht="15.75" x14ac:dyDescent="0.25">
      <c r="A75" s="37" t="s">
        <v>75</v>
      </c>
      <c r="B75" s="37" t="s">
        <v>156</v>
      </c>
      <c r="C75" s="39">
        <v>478144</v>
      </c>
      <c r="D75" s="39">
        <v>2155181</v>
      </c>
      <c r="E75" s="5">
        <v>2.5</v>
      </c>
      <c r="F75" s="5">
        <v>646</v>
      </c>
      <c r="G75" s="5">
        <v>7.1</v>
      </c>
      <c r="H75" s="5">
        <v>436</v>
      </c>
      <c r="I75" s="5">
        <v>240.3</v>
      </c>
      <c r="J75" s="5">
        <v>56</v>
      </c>
      <c r="K75" s="5">
        <v>212.4</v>
      </c>
      <c r="L75" s="5">
        <v>0.1</v>
      </c>
      <c r="M75" s="5">
        <v>0.1</v>
      </c>
      <c r="N75" s="9"/>
      <c r="O75" s="9"/>
      <c r="P75" s="5">
        <v>17.14</v>
      </c>
      <c r="Q75" s="5">
        <v>6.2E-4</v>
      </c>
      <c r="R75" s="5">
        <v>1.2999999999999999E-4</v>
      </c>
      <c r="S75" s="5">
        <v>29</v>
      </c>
      <c r="T75" s="5">
        <v>6.0000000000000001E-3</v>
      </c>
      <c r="U75" s="5">
        <v>2.5999999999999999E-2</v>
      </c>
      <c r="V75" s="5" t="s">
        <v>71</v>
      </c>
      <c r="W75" s="5">
        <v>5.1999999999999998E-2</v>
      </c>
      <c r="X75" s="5">
        <v>1.9E-2</v>
      </c>
      <c r="Y75" s="5">
        <v>3.5E-4</v>
      </c>
      <c r="Z75" s="5">
        <v>5.9000000000000003E-4</v>
      </c>
      <c r="AA75" s="5">
        <v>9</v>
      </c>
      <c r="AB75" s="5"/>
      <c r="AC75" s="5">
        <v>58</v>
      </c>
      <c r="AD75" s="5">
        <v>34</v>
      </c>
      <c r="AE75" s="5">
        <v>60</v>
      </c>
      <c r="AF75" s="5">
        <v>0</v>
      </c>
      <c r="AG75" s="5">
        <v>0</v>
      </c>
      <c r="AH75" s="9"/>
      <c r="AI75" s="9"/>
      <c r="AJ75" s="9"/>
      <c r="AK75" s="6">
        <f t="shared" si="2"/>
        <v>0</v>
      </c>
      <c r="AL75" s="9"/>
      <c r="AM75" s="9"/>
      <c r="AN75" s="9"/>
      <c r="AO75" s="9"/>
      <c r="AP75" s="9"/>
      <c r="AQ75" s="9"/>
      <c r="AR75" s="9"/>
      <c r="AS75" s="9"/>
      <c r="AT75" s="9"/>
      <c r="AU75" s="9"/>
      <c r="AV75" s="9"/>
      <c r="AW75" s="9"/>
      <c r="AX75" s="9"/>
      <c r="AY75" s="9"/>
      <c r="AZ75" s="9"/>
      <c r="BA75" s="9"/>
      <c r="BB75" s="9"/>
      <c r="BC75" s="9"/>
      <c r="BD75" s="7" t="s">
        <v>157</v>
      </c>
      <c r="BE75" s="18" t="s">
        <v>158</v>
      </c>
      <c r="BF75" s="9" t="s">
        <v>159</v>
      </c>
    </row>
    <row r="76" spans="1:58" ht="15.75" x14ac:dyDescent="0.25">
      <c r="A76" s="37" t="s">
        <v>106</v>
      </c>
      <c r="B76" s="37" t="s">
        <v>175</v>
      </c>
      <c r="C76" s="39">
        <v>484606</v>
      </c>
      <c r="D76" s="39">
        <v>2150489</v>
      </c>
      <c r="E76" s="5">
        <v>10</v>
      </c>
      <c r="F76" s="5">
        <v>908</v>
      </c>
      <c r="G76" s="5">
        <v>7.6</v>
      </c>
      <c r="H76" s="5">
        <v>599.28</v>
      </c>
      <c r="I76" s="5">
        <v>368.3</v>
      </c>
      <c r="J76" s="5">
        <v>77.7</v>
      </c>
      <c r="K76" s="5">
        <v>300</v>
      </c>
      <c r="L76" s="5">
        <v>0.1</v>
      </c>
      <c r="M76" s="5">
        <v>0.1</v>
      </c>
      <c r="N76" s="9"/>
      <c r="O76" s="9"/>
      <c r="P76" s="5">
        <v>4.7</v>
      </c>
      <c r="Q76" s="5">
        <v>6.2E-4</v>
      </c>
      <c r="R76" s="5">
        <v>1.2999999999999999E-4</v>
      </c>
      <c r="S76" s="5">
        <v>46</v>
      </c>
      <c r="T76" s="5">
        <v>6.0000000000000001E-3</v>
      </c>
      <c r="U76" s="5">
        <v>2.5999999999999999E-2</v>
      </c>
      <c r="V76" s="5">
        <v>5.6000000000000001E-2</v>
      </c>
      <c r="W76" s="5">
        <v>5.1999999999999998E-2</v>
      </c>
      <c r="X76" s="5">
        <v>1.9E-2</v>
      </c>
      <c r="Y76" s="5">
        <v>3.5E-4</v>
      </c>
      <c r="Z76" s="5">
        <v>5.9000000000000003E-4</v>
      </c>
      <c r="AA76" s="5">
        <v>13</v>
      </c>
      <c r="AB76" s="5"/>
      <c r="AC76" s="5">
        <v>82</v>
      </c>
      <c r="AD76" s="5">
        <v>45</v>
      </c>
      <c r="AE76" s="5">
        <v>1170</v>
      </c>
      <c r="AF76" s="5">
        <v>3</v>
      </c>
      <c r="AG76" s="5">
        <v>0</v>
      </c>
      <c r="AH76" s="9"/>
      <c r="AI76" s="9"/>
      <c r="AJ76" s="9"/>
      <c r="AK76" s="6">
        <f t="shared" si="2"/>
        <v>0</v>
      </c>
      <c r="AL76" s="9"/>
      <c r="AM76" s="9"/>
      <c r="AN76" s="9"/>
      <c r="AO76" s="9"/>
      <c r="AP76" s="9"/>
      <c r="AQ76" s="9"/>
      <c r="AR76" s="9"/>
      <c r="AS76" s="9"/>
      <c r="AT76" s="9"/>
      <c r="AU76" s="9"/>
      <c r="AV76" s="9"/>
      <c r="AW76" s="9"/>
      <c r="AX76" s="9"/>
      <c r="AY76" s="9"/>
      <c r="AZ76" s="9"/>
      <c r="BA76" s="9"/>
      <c r="BB76" s="9"/>
      <c r="BC76" s="9"/>
      <c r="BD76" s="7" t="s">
        <v>183</v>
      </c>
      <c r="BE76" s="19" t="s">
        <v>165</v>
      </c>
      <c r="BF76" s="9" t="s">
        <v>166</v>
      </c>
    </row>
    <row r="77" spans="1:58" ht="15.75" x14ac:dyDescent="0.25">
      <c r="A77" s="37" t="s">
        <v>222</v>
      </c>
      <c r="B77" s="38" t="s">
        <v>176</v>
      </c>
      <c r="C77" s="39">
        <v>490714</v>
      </c>
      <c r="D77" s="39">
        <v>2134879</v>
      </c>
      <c r="E77" s="5">
        <v>12.5</v>
      </c>
      <c r="F77" s="5">
        <v>747</v>
      </c>
      <c r="G77" s="5">
        <v>7.8</v>
      </c>
      <c r="H77" s="5">
        <v>480</v>
      </c>
      <c r="I77" s="5">
        <v>258.7</v>
      </c>
      <c r="J77" s="5">
        <v>64.599999999999994</v>
      </c>
      <c r="K77" s="5">
        <v>202.36</v>
      </c>
      <c r="L77" s="5">
        <v>0.3</v>
      </c>
      <c r="M77" s="5">
        <v>0.1</v>
      </c>
      <c r="N77" s="5"/>
      <c r="O77" s="5"/>
      <c r="P77" s="5">
        <v>31.5</v>
      </c>
      <c r="Q77" s="5">
        <v>1.099E-2</v>
      </c>
      <c r="R77" s="5">
        <v>1.2999999999999999E-4</v>
      </c>
      <c r="S77" s="5">
        <v>28.6</v>
      </c>
      <c r="T77" s="5">
        <v>6.0000000000000001E-3</v>
      </c>
      <c r="U77" s="5">
        <v>2.5999999999999999E-2</v>
      </c>
      <c r="V77" s="5" t="s">
        <v>71</v>
      </c>
      <c r="W77" s="5">
        <v>5.1999999999999998E-2</v>
      </c>
      <c r="X77" s="5">
        <v>0.68100000000000005</v>
      </c>
      <c r="Y77" s="5">
        <v>3.5E-4</v>
      </c>
      <c r="Z77" s="5">
        <v>5.9000000000000003E-4</v>
      </c>
      <c r="AA77" s="5">
        <v>7.7</v>
      </c>
      <c r="AB77" s="5"/>
      <c r="AC77" s="5">
        <v>84</v>
      </c>
      <c r="AD77" s="5">
        <v>31.8</v>
      </c>
      <c r="AE77" s="5">
        <v>6500</v>
      </c>
      <c r="AF77" s="5">
        <v>0</v>
      </c>
      <c r="AG77" s="5">
        <v>0</v>
      </c>
      <c r="AH77" s="5"/>
      <c r="AI77" s="5"/>
      <c r="AJ77" s="5"/>
      <c r="AK77" s="6">
        <f t="shared" si="2"/>
        <v>0</v>
      </c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7" t="s">
        <v>183</v>
      </c>
      <c r="BE77" s="19" t="s">
        <v>165</v>
      </c>
      <c r="BF77" s="9" t="s">
        <v>166</v>
      </c>
    </row>
    <row r="78" spans="1:58" ht="15.75" x14ac:dyDescent="0.25">
      <c r="A78" s="37" t="s">
        <v>222</v>
      </c>
      <c r="B78" s="37" t="s">
        <v>176</v>
      </c>
      <c r="C78" s="33">
        <v>490448.81852400018</v>
      </c>
      <c r="D78" s="33">
        <v>2135000.7105299989</v>
      </c>
      <c r="E78" s="5">
        <v>12.5</v>
      </c>
      <c r="F78" s="5">
        <v>747</v>
      </c>
      <c r="G78" s="5">
        <v>7.8</v>
      </c>
      <c r="H78" s="5">
        <v>480</v>
      </c>
      <c r="I78" s="5">
        <v>258.7</v>
      </c>
      <c r="J78" s="5">
        <v>64.599999999999994</v>
      </c>
      <c r="K78" s="5">
        <v>202.36</v>
      </c>
      <c r="L78" s="5">
        <v>0.3</v>
      </c>
      <c r="M78" s="5">
        <v>0.1</v>
      </c>
      <c r="N78" s="5"/>
      <c r="O78" s="5"/>
      <c r="P78" s="5">
        <v>31.5</v>
      </c>
      <c r="Q78" s="5">
        <v>1.099E-2</v>
      </c>
      <c r="R78" s="5">
        <v>1.2999999999999999E-4</v>
      </c>
      <c r="S78" s="5">
        <v>28.6</v>
      </c>
      <c r="T78" s="5">
        <v>6.0000000000000001E-3</v>
      </c>
      <c r="U78" s="5">
        <v>2.5999999999999999E-2</v>
      </c>
      <c r="V78" s="5" t="s">
        <v>71</v>
      </c>
      <c r="W78" s="5">
        <v>5.1999999999999998E-2</v>
      </c>
      <c r="X78" s="5">
        <v>0.68100000000000005</v>
      </c>
      <c r="Y78" s="5">
        <v>3.5E-4</v>
      </c>
      <c r="Z78" s="5">
        <v>5.9000000000000003E-4</v>
      </c>
      <c r="AA78" s="5">
        <v>7.7</v>
      </c>
      <c r="AB78" s="5"/>
      <c r="AC78" s="5">
        <v>84</v>
      </c>
      <c r="AD78" s="5">
        <v>31.8</v>
      </c>
      <c r="AE78" s="5">
        <v>6500</v>
      </c>
      <c r="AF78" s="5">
        <v>0</v>
      </c>
      <c r="AG78" s="5">
        <v>0</v>
      </c>
      <c r="AH78" s="5"/>
      <c r="AI78" s="5"/>
      <c r="AJ78" s="5"/>
      <c r="AK78" s="6">
        <f t="shared" si="2"/>
        <v>0</v>
      </c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7" t="s">
        <v>183</v>
      </c>
      <c r="BE78" s="19" t="s">
        <v>165</v>
      </c>
      <c r="BF78" s="9" t="s">
        <v>166</v>
      </c>
    </row>
    <row r="79" spans="1:58" ht="15.75" x14ac:dyDescent="0.25">
      <c r="A79" s="37" t="s">
        <v>222</v>
      </c>
      <c r="B79" s="37" t="s">
        <v>177</v>
      </c>
      <c r="C79" s="33">
        <v>490191.32484200015</v>
      </c>
      <c r="D79" s="33">
        <v>2135337.1055999999</v>
      </c>
      <c r="E79" s="5">
        <v>10</v>
      </c>
      <c r="F79" s="5">
        <v>747</v>
      </c>
      <c r="G79" s="5">
        <v>7.9</v>
      </c>
      <c r="H79" s="5">
        <v>493.02000000000004</v>
      </c>
      <c r="I79" s="5">
        <v>246.5</v>
      </c>
      <c r="J79" s="5">
        <v>65.3</v>
      </c>
      <c r="K79" s="5">
        <v>201.03</v>
      </c>
      <c r="L79" s="5">
        <v>0.3</v>
      </c>
      <c r="M79" s="5">
        <v>0.1</v>
      </c>
      <c r="N79" s="5"/>
      <c r="O79" s="5"/>
      <c r="P79" s="5">
        <v>33.72</v>
      </c>
      <c r="Q79" s="5">
        <v>8.2799999999999992E-3</v>
      </c>
      <c r="R79" s="5">
        <v>1.2999999999999999E-4</v>
      </c>
      <c r="S79" s="5">
        <v>27.9</v>
      </c>
      <c r="T79" s="5">
        <v>6.0000000000000001E-3</v>
      </c>
      <c r="U79" s="5">
        <v>2.5999999999999999E-2</v>
      </c>
      <c r="V79" s="5">
        <v>5.6000000000000001E-2</v>
      </c>
      <c r="W79" s="5">
        <v>5.1999999999999998E-2</v>
      </c>
      <c r="X79" s="5">
        <v>0.61699999999999999</v>
      </c>
      <c r="Y79" s="5">
        <v>3.5E-4</v>
      </c>
      <c r="Z79" s="5">
        <v>5.9000000000000003E-4</v>
      </c>
      <c r="AA79" s="5">
        <v>7.85</v>
      </c>
      <c r="AB79" s="5"/>
      <c r="AC79" s="5">
        <v>80</v>
      </c>
      <c r="AD79" s="5">
        <v>31.9</v>
      </c>
      <c r="AE79" s="5">
        <v>45</v>
      </c>
      <c r="AF79" s="5">
        <v>0</v>
      </c>
      <c r="AG79" s="5">
        <v>0</v>
      </c>
      <c r="AH79" s="5"/>
      <c r="AI79" s="5"/>
      <c r="AJ79" s="5"/>
      <c r="AK79" s="6">
        <f t="shared" si="2"/>
        <v>0</v>
      </c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7" t="s">
        <v>183</v>
      </c>
      <c r="BE79" s="19" t="s">
        <v>165</v>
      </c>
      <c r="BF79" s="9" t="s">
        <v>166</v>
      </c>
    </row>
    <row r="80" spans="1:58" ht="15.75" x14ac:dyDescent="0.25">
      <c r="A80" s="37" t="s">
        <v>145</v>
      </c>
      <c r="B80" s="37" t="s">
        <v>171</v>
      </c>
      <c r="C80" s="33">
        <v>488151.654278</v>
      </c>
      <c r="D80" s="33">
        <v>2135504.2782200002</v>
      </c>
      <c r="E80" s="5">
        <v>5</v>
      </c>
      <c r="F80" s="5">
        <v>696</v>
      </c>
      <c r="G80" s="5">
        <v>7.8</v>
      </c>
      <c r="H80" s="5">
        <v>459.36</v>
      </c>
      <c r="I80" s="5">
        <v>166.4</v>
      </c>
      <c r="J80" s="5">
        <v>56</v>
      </c>
      <c r="K80" s="5">
        <v>183.17</v>
      </c>
      <c r="L80" s="5">
        <v>0.2</v>
      </c>
      <c r="M80" s="5">
        <v>0.1</v>
      </c>
      <c r="N80" s="9"/>
      <c r="O80" s="9"/>
      <c r="P80" s="5">
        <v>65.56</v>
      </c>
      <c r="Q80" s="5">
        <v>6.45E-3</v>
      </c>
      <c r="R80" s="5">
        <v>1.2999999999999999E-4</v>
      </c>
      <c r="S80" s="5">
        <v>28</v>
      </c>
      <c r="T80" s="5">
        <v>6.0000000000000001E-3</v>
      </c>
      <c r="U80" s="5">
        <v>2.5999999999999999E-2</v>
      </c>
      <c r="V80" s="5">
        <v>5.6000000000000001E-2</v>
      </c>
      <c r="W80" s="5">
        <v>5.1999999999999998E-2</v>
      </c>
      <c r="X80" s="5">
        <v>1.9E-2</v>
      </c>
      <c r="Y80" s="5">
        <v>3.5E-4</v>
      </c>
      <c r="Z80" s="5">
        <v>5.9000000000000003E-4</v>
      </c>
      <c r="AA80" s="5">
        <v>7.19</v>
      </c>
      <c r="AB80" s="5"/>
      <c r="AC80" s="5">
        <v>63.9</v>
      </c>
      <c r="AD80" s="5">
        <v>27.5</v>
      </c>
      <c r="AE80" s="5">
        <v>15</v>
      </c>
      <c r="AF80" s="5">
        <v>0</v>
      </c>
      <c r="AG80" s="5">
        <v>0</v>
      </c>
      <c r="AH80" s="9"/>
      <c r="AI80" s="9"/>
      <c r="AJ80" s="9"/>
      <c r="AK80" s="6">
        <f t="shared" si="2"/>
        <v>0</v>
      </c>
      <c r="AL80" s="9"/>
      <c r="AM80" s="9"/>
      <c r="AN80" s="9"/>
      <c r="AO80" s="9"/>
      <c r="AP80" s="9"/>
      <c r="AQ80" s="9"/>
      <c r="AR80" s="9"/>
      <c r="AS80" s="9"/>
      <c r="AT80" s="9"/>
      <c r="AU80" s="9"/>
      <c r="AV80" s="9"/>
      <c r="AW80" s="9"/>
      <c r="AX80" s="9"/>
      <c r="AY80" s="9"/>
      <c r="AZ80" s="9"/>
      <c r="BA80" s="9"/>
      <c r="BB80" s="9"/>
      <c r="BC80" s="9"/>
      <c r="BD80" s="7" t="s">
        <v>183</v>
      </c>
      <c r="BE80" s="19" t="s">
        <v>165</v>
      </c>
      <c r="BF80" s="9" t="s">
        <v>166</v>
      </c>
    </row>
    <row r="81" spans="1:63" ht="15.75" x14ac:dyDescent="0.25">
      <c r="A81" s="37" t="s">
        <v>85</v>
      </c>
      <c r="B81" s="37" t="s">
        <v>190</v>
      </c>
      <c r="C81" s="39">
        <v>498585</v>
      </c>
      <c r="D81" s="39">
        <v>2127177</v>
      </c>
      <c r="E81" s="9">
        <v>15</v>
      </c>
      <c r="F81" s="9">
        <v>767</v>
      </c>
      <c r="G81" s="9">
        <v>8.3000000000000007</v>
      </c>
      <c r="H81" s="9">
        <v>444</v>
      </c>
      <c r="I81" s="9">
        <v>267.3</v>
      </c>
      <c r="J81" s="9">
        <v>79</v>
      </c>
      <c r="K81" s="9">
        <v>48</v>
      </c>
      <c r="L81" s="9">
        <v>0.3</v>
      </c>
      <c r="M81" s="9">
        <v>2.91</v>
      </c>
      <c r="N81" s="9"/>
      <c r="O81" s="9"/>
      <c r="P81" s="9">
        <v>4</v>
      </c>
      <c r="Q81" s="9">
        <v>6.2E-4</v>
      </c>
      <c r="R81" s="9">
        <v>1.2999999999999999E-4</v>
      </c>
      <c r="S81" s="9">
        <v>6</v>
      </c>
      <c r="T81" s="9">
        <v>6.0000000000000001E-3</v>
      </c>
      <c r="U81" s="9">
        <v>2.5999999999999999E-2</v>
      </c>
      <c r="V81" s="9" t="s">
        <v>71</v>
      </c>
      <c r="W81" s="9">
        <v>5.1999999999999998E-2</v>
      </c>
      <c r="X81" s="9">
        <v>1.9E-2</v>
      </c>
      <c r="Y81" s="9">
        <v>3.5E-4</v>
      </c>
      <c r="Z81" s="9">
        <v>5.9000000000000003E-4</v>
      </c>
      <c r="AA81" s="9">
        <v>10</v>
      </c>
      <c r="AB81" s="9"/>
      <c r="AC81" s="9">
        <v>148</v>
      </c>
      <c r="AD81" s="9">
        <v>8</v>
      </c>
      <c r="AE81" s="9">
        <v>5</v>
      </c>
      <c r="AF81" s="9">
        <v>0</v>
      </c>
      <c r="AG81" s="9">
        <v>0</v>
      </c>
      <c r="AH81" s="9"/>
      <c r="AI81" s="9"/>
      <c r="AJ81" s="9"/>
      <c r="AK81" s="6">
        <f t="shared" si="2"/>
        <v>0</v>
      </c>
      <c r="AL81" s="9"/>
      <c r="AM81" s="9"/>
      <c r="AN81" s="9"/>
      <c r="AO81" s="9"/>
      <c r="AP81" s="9"/>
      <c r="AQ81" s="9"/>
      <c r="AR81" s="9"/>
      <c r="AS81" s="9"/>
      <c r="AT81" s="9"/>
      <c r="AU81" s="9"/>
      <c r="AV81" s="9"/>
      <c r="AW81" s="9"/>
      <c r="AX81" s="9"/>
      <c r="AY81" s="9"/>
      <c r="AZ81" s="9"/>
      <c r="BA81" s="9"/>
      <c r="BB81" s="9"/>
      <c r="BC81" s="9"/>
      <c r="BD81" s="7" t="s">
        <v>165</v>
      </c>
      <c r="BE81" s="19" t="s">
        <v>165</v>
      </c>
      <c r="BF81" s="9" t="s">
        <v>166</v>
      </c>
    </row>
    <row r="82" spans="1:63" ht="16.5" customHeight="1" x14ac:dyDescent="0.25">
      <c r="A82" s="37" t="s">
        <v>222</v>
      </c>
      <c r="B82" s="37" t="s">
        <v>178</v>
      </c>
      <c r="C82" s="39">
        <v>490347.57</v>
      </c>
      <c r="D82" s="39">
        <v>2136936.17</v>
      </c>
      <c r="E82" s="12">
        <v>30</v>
      </c>
      <c r="F82" s="12">
        <v>1282</v>
      </c>
      <c r="G82" s="12">
        <v>8.1</v>
      </c>
      <c r="H82" s="12">
        <v>876</v>
      </c>
      <c r="I82" s="12">
        <v>367.7</v>
      </c>
      <c r="J82" s="12">
        <v>145.69999999999999</v>
      </c>
      <c r="K82" s="12">
        <v>437</v>
      </c>
      <c r="L82" s="12">
        <v>0.3</v>
      </c>
      <c r="M82" s="12">
        <v>0.1</v>
      </c>
      <c r="N82" s="12"/>
      <c r="O82" s="12"/>
      <c r="P82" s="12">
        <v>125.86</v>
      </c>
      <c r="Q82" s="12">
        <v>5.13E-3</v>
      </c>
      <c r="R82" s="12">
        <v>1.2999999999999999E-4</v>
      </c>
      <c r="S82" s="12">
        <v>53</v>
      </c>
      <c r="T82" s="12">
        <v>6.0000000000000001E-3</v>
      </c>
      <c r="U82" s="12">
        <v>2.5999999999999999E-2</v>
      </c>
      <c r="V82" s="12" t="s">
        <v>71</v>
      </c>
      <c r="W82" s="12">
        <v>0.77100000000000002</v>
      </c>
      <c r="X82" s="12">
        <v>0.193</v>
      </c>
      <c r="Y82" s="12">
        <v>3.5E-4</v>
      </c>
      <c r="Z82" s="12">
        <v>5.9000000000000003E-4</v>
      </c>
      <c r="AA82" s="12">
        <v>13</v>
      </c>
      <c r="AB82" s="12"/>
      <c r="AC82" s="12">
        <v>124</v>
      </c>
      <c r="AD82" s="12">
        <v>71</v>
      </c>
      <c r="AE82" s="12">
        <v>10</v>
      </c>
      <c r="AF82" s="12">
        <v>0</v>
      </c>
      <c r="AG82" s="12">
        <v>0</v>
      </c>
      <c r="AH82" s="5"/>
      <c r="AI82" s="5"/>
      <c r="AJ82" s="5"/>
      <c r="AK82" s="6">
        <f t="shared" si="2"/>
        <v>0</v>
      </c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7" t="s">
        <v>183</v>
      </c>
      <c r="BE82" s="19" t="s">
        <v>165</v>
      </c>
      <c r="BF82" s="9" t="s">
        <v>166</v>
      </c>
    </row>
    <row r="83" spans="1:63" ht="15.75" x14ac:dyDescent="0.25">
      <c r="A83" s="37" t="s">
        <v>84</v>
      </c>
      <c r="B83" s="37" t="s">
        <v>182</v>
      </c>
      <c r="C83" s="39">
        <v>488738</v>
      </c>
      <c r="D83" s="39">
        <v>2133603</v>
      </c>
      <c r="E83" s="9">
        <v>5</v>
      </c>
      <c r="F83" s="9">
        <v>424</v>
      </c>
      <c r="G83" s="9">
        <v>7.9</v>
      </c>
      <c r="H83" s="6">
        <v>279.84000000000003</v>
      </c>
      <c r="I83" s="9">
        <v>148</v>
      </c>
      <c r="J83" s="9">
        <v>37</v>
      </c>
      <c r="K83" s="9">
        <v>109.48</v>
      </c>
      <c r="L83" s="9">
        <v>0.2</v>
      </c>
      <c r="M83" s="9">
        <v>0.1</v>
      </c>
      <c r="N83" s="9"/>
      <c r="O83" s="9"/>
      <c r="P83" s="9">
        <v>21.21</v>
      </c>
      <c r="Q83" s="9">
        <v>6.13E-3</v>
      </c>
      <c r="R83" s="9">
        <v>1.2999999999999999E-4</v>
      </c>
      <c r="S83" s="9">
        <v>13.5</v>
      </c>
      <c r="T83" s="9">
        <v>6.0000000000000001E-3</v>
      </c>
      <c r="U83" s="9">
        <v>2.5999999999999999E-2</v>
      </c>
      <c r="V83" s="9">
        <v>5.6000000000000001E-2</v>
      </c>
      <c r="W83" s="9">
        <v>5.1999999999999998E-2</v>
      </c>
      <c r="X83" s="9">
        <v>1.9E-2</v>
      </c>
      <c r="Y83" s="9">
        <v>3.5E-4</v>
      </c>
      <c r="Z83" s="9">
        <v>5.9000000000000003E-4</v>
      </c>
      <c r="AA83" s="9">
        <v>4.1100000000000003</v>
      </c>
      <c r="AB83" s="9"/>
      <c r="AC83" s="9">
        <v>47.8</v>
      </c>
      <c r="AD83" s="9">
        <v>18.399999999999999</v>
      </c>
      <c r="AE83" s="9">
        <v>195</v>
      </c>
      <c r="AF83" s="9">
        <v>0</v>
      </c>
      <c r="AG83" s="9">
        <v>0</v>
      </c>
      <c r="AH83" s="9"/>
      <c r="AI83" s="9"/>
      <c r="AJ83" s="9"/>
      <c r="AK83" s="6">
        <f t="shared" si="2"/>
        <v>0</v>
      </c>
      <c r="AL83" s="9"/>
      <c r="AM83" s="9"/>
      <c r="AN83" s="9"/>
      <c r="AO83" s="9"/>
      <c r="AP83" s="9"/>
      <c r="AQ83" s="9"/>
      <c r="AR83" s="9"/>
      <c r="AS83" s="9"/>
      <c r="AT83" s="9"/>
      <c r="AU83" s="9"/>
      <c r="AV83" s="9"/>
      <c r="AW83" s="9"/>
      <c r="AX83" s="9"/>
      <c r="AY83" s="9"/>
      <c r="AZ83" s="9"/>
      <c r="BA83" s="9"/>
      <c r="BB83" s="9"/>
      <c r="BC83" s="9"/>
      <c r="BD83" s="7" t="s">
        <v>183</v>
      </c>
      <c r="BE83" s="19" t="s">
        <v>165</v>
      </c>
      <c r="BF83" s="9" t="s">
        <v>166</v>
      </c>
    </row>
    <row r="84" spans="1:63" ht="15.75" x14ac:dyDescent="0.25">
      <c r="A84" s="37" t="s">
        <v>75</v>
      </c>
      <c r="B84" s="37" t="s">
        <v>164</v>
      </c>
      <c r="C84" s="39">
        <v>480463</v>
      </c>
      <c r="D84" s="39">
        <v>2157220</v>
      </c>
      <c r="E84" s="5">
        <v>2.5</v>
      </c>
      <c r="F84" s="5">
        <v>1050</v>
      </c>
      <c r="G84" s="5">
        <v>6.9</v>
      </c>
      <c r="H84" s="17">
        <v>693</v>
      </c>
      <c r="I84" s="5">
        <v>342</v>
      </c>
      <c r="J84" s="5">
        <v>124.3</v>
      </c>
      <c r="K84" s="5">
        <v>314</v>
      </c>
      <c r="L84" s="5">
        <v>0.1</v>
      </c>
      <c r="M84" s="5">
        <v>0.1</v>
      </c>
      <c r="N84" s="9"/>
      <c r="O84" s="9"/>
      <c r="P84" s="5">
        <v>9.5399999999999991</v>
      </c>
      <c r="Q84" s="5">
        <v>6.2E-4</v>
      </c>
      <c r="R84" s="5">
        <v>1.2999999999999999E-4</v>
      </c>
      <c r="S84" s="5">
        <v>48</v>
      </c>
      <c r="T84" s="5">
        <v>6.0000000000000001E-3</v>
      </c>
      <c r="U84" s="5">
        <v>2.5999999999999999E-2</v>
      </c>
      <c r="V84" s="5">
        <v>5.6000000000000001E-2</v>
      </c>
      <c r="W84" s="5">
        <v>5.1999999999999998E-2</v>
      </c>
      <c r="X84" s="5">
        <v>1.7000000000000001E-2</v>
      </c>
      <c r="Y84" s="5">
        <v>3.5E-4</v>
      </c>
      <c r="Z84" s="5">
        <v>5.9000000000000003E-4</v>
      </c>
      <c r="AA84" s="5">
        <v>17</v>
      </c>
      <c r="AB84" s="5"/>
      <c r="AC84" s="5">
        <v>95</v>
      </c>
      <c r="AD84" s="5">
        <v>47</v>
      </c>
      <c r="AE84" s="5">
        <v>25</v>
      </c>
      <c r="AF84" s="5">
        <v>0</v>
      </c>
      <c r="AG84" s="5">
        <v>0</v>
      </c>
      <c r="AH84" s="9"/>
      <c r="AI84" s="9"/>
      <c r="AJ84" s="9"/>
      <c r="AK84" s="6">
        <f t="shared" si="2"/>
        <v>0</v>
      </c>
      <c r="AL84" s="9"/>
      <c r="AM84" s="9"/>
      <c r="AN84" s="9"/>
      <c r="AO84" s="9"/>
      <c r="AP84" s="9"/>
      <c r="AQ84" s="9"/>
      <c r="AR84" s="9"/>
      <c r="AS84" s="9"/>
      <c r="AT84" s="9"/>
      <c r="AU84" s="9"/>
      <c r="AV84" s="9"/>
      <c r="AW84" s="9"/>
      <c r="AX84" s="9"/>
      <c r="AY84" s="9"/>
      <c r="AZ84" s="9"/>
      <c r="BA84" s="9"/>
      <c r="BB84" s="9"/>
      <c r="BC84" s="9"/>
      <c r="BD84" s="7" t="s">
        <v>183</v>
      </c>
      <c r="BE84" s="19" t="s">
        <v>165</v>
      </c>
      <c r="BF84" s="9" t="s">
        <v>166</v>
      </c>
    </row>
    <row r="85" spans="1:63" ht="15.75" x14ac:dyDescent="0.25">
      <c r="A85" s="37" t="s">
        <v>145</v>
      </c>
      <c r="B85" s="37" t="s">
        <v>169</v>
      </c>
      <c r="C85" s="39">
        <v>485357</v>
      </c>
      <c r="D85" s="39">
        <v>2138170</v>
      </c>
      <c r="E85" s="5">
        <v>7.5</v>
      </c>
      <c r="F85" s="5">
        <v>449</v>
      </c>
      <c r="G85" s="5">
        <v>7.6</v>
      </c>
      <c r="H85" s="5">
        <v>296.34000000000003</v>
      </c>
      <c r="I85" s="5">
        <v>113.03</v>
      </c>
      <c r="J85" s="5">
        <v>43.14</v>
      </c>
      <c r="K85" s="5">
        <v>102</v>
      </c>
      <c r="L85" s="5">
        <v>0.3</v>
      </c>
      <c r="M85" s="5">
        <v>0.1</v>
      </c>
      <c r="N85" s="9"/>
      <c r="O85" s="9"/>
      <c r="P85" s="5">
        <v>24.81</v>
      </c>
      <c r="Q85" s="5">
        <v>9.75E-3</v>
      </c>
      <c r="R85" s="5">
        <v>1.2999999999999999E-4</v>
      </c>
      <c r="S85" s="5">
        <v>13</v>
      </c>
      <c r="T85" s="5">
        <v>6.0000000000000001E-3</v>
      </c>
      <c r="U85" s="5">
        <v>2.5999999999999999E-2</v>
      </c>
      <c r="V85" s="5">
        <v>5.6000000000000001E-2</v>
      </c>
      <c r="W85" s="5">
        <v>5.1999999999999998E-2</v>
      </c>
      <c r="X85" s="5">
        <v>1.9E-2</v>
      </c>
      <c r="Y85" s="5">
        <v>3.5E-4</v>
      </c>
      <c r="Z85" s="5">
        <v>5.9000000000000003E-4</v>
      </c>
      <c r="AA85" s="5">
        <v>6</v>
      </c>
      <c r="AB85" s="5"/>
      <c r="AC85" s="5">
        <v>49</v>
      </c>
      <c r="AD85" s="5">
        <v>17</v>
      </c>
      <c r="AE85" s="5">
        <v>195</v>
      </c>
      <c r="AF85" s="5">
        <v>0</v>
      </c>
      <c r="AG85" s="5">
        <v>0</v>
      </c>
      <c r="AH85" s="9"/>
      <c r="AI85" s="9"/>
      <c r="AJ85" s="9"/>
      <c r="AK85" s="6">
        <f t="shared" si="2"/>
        <v>0</v>
      </c>
      <c r="AL85" s="9"/>
      <c r="AM85" s="9"/>
      <c r="AN85" s="9"/>
      <c r="AO85" s="9"/>
      <c r="AP85" s="9"/>
      <c r="AQ85" s="9"/>
      <c r="AR85" s="9"/>
      <c r="AS85" s="9"/>
      <c r="AT85" s="9"/>
      <c r="AU85" s="9"/>
      <c r="AV85" s="9"/>
      <c r="AW85" s="9"/>
      <c r="AX85" s="9"/>
      <c r="AY85" s="9"/>
      <c r="AZ85" s="9"/>
      <c r="BA85" s="9"/>
      <c r="BB85" s="9"/>
      <c r="BC85" s="9"/>
      <c r="BD85" s="7" t="s">
        <v>183</v>
      </c>
      <c r="BE85" s="19" t="s">
        <v>165</v>
      </c>
      <c r="BF85" s="9" t="s">
        <v>166</v>
      </c>
    </row>
    <row r="86" spans="1:63" ht="15.75" x14ac:dyDescent="0.25">
      <c r="A86" s="37" t="s">
        <v>224</v>
      </c>
      <c r="B86" s="37" t="s">
        <v>168</v>
      </c>
      <c r="C86" s="39">
        <v>481261</v>
      </c>
      <c r="D86" s="39">
        <v>2131506</v>
      </c>
      <c r="E86" s="5">
        <v>7.5</v>
      </c>
      <c r="F86" s="5">
        <v>616</v>
      </c>
      <c r="G86" s="5">
        <v>7.7</v>
      </c>
      <c r="H86" s="5">
        <v>406.56</v>
      </c>
      <c r="I86" s="5">
        <v>154.1</v>
      </c>
      <c r="J86" s="5">
        <v>80.45</v>
      </c>
      <c r="K86" s="5">
        <v>113</v>
      </c>
      <c r="L86" s="5">
        <v>0.2</v>
      </c>
      <c r="M86" s="5">
        <v>0.1</v>
      </c>
      <c r="N86" s="9"/>
      <c r="O86" s="9"/>
      <c r="P86" s="5">
        <v>19.84</v>
      </c>
      <c r="Q86" s="5">
        <v>9.5399999999999999E-3</v>
      </c>
      <c r="R86" s="5">
        <v>1.2999999999999999E-4</v>
      </c>
      <c r="S86" s="5">
        <v>14</v>
      </c>
      <c r="T86" s="5">
        <v>6.0000000000000001E-3</v>
      </c>
      <c r="U86" s="5">
        <v>2.5999999999999999E-2</v>
      </c>
      <c r="V86" s="5">
        <v>5.6000000000000001E-2</v>
      </c>
      <c r="W86" s="5">
        <v>5.1999999999999998E-2</v>
      </c>
      <c r="X86" s="5">
        <v>1.9E-2</v>
      </c>
      <c r="Y86" s="5">
        <v>3.5E-4</v>
      </c>
      <c r="Z86" s="5">
        <v>5.9000000000000003E-4</v>
      </c>
      <c r="AA86" s="5">
        <v>7</v>
      </c>
      <c r="AB86" s="5"/>
      <c r="AC86" s="5">
        <v>82</v>
      </c>
      <c r="AD86" s="5">
        <v>19</v>
      </c>
      <c r="AE86" s="5">
        <v>1</v>
      </c>
      <c r="AF86" s="5">
        <v>0</v>
      </c>
      <c r="AG86" s="5">
        <v>0</v>
      </c>
      <c r="AH86" s="9"/>
      <c r="AI86" s="9"/>
      <c r="AJ86" s="9"/>
      <c r="AK86" s="6">
        <f t="shared" si="2"/>
        <v>0</v>
      </c>
      <c r="AL86" s="9"/>
      <c r="AM86" s="9"/>
      <c r="AN86" s="9"/>
      <c r="AO86" s="9"/>
      <c r="AP86" s="9"/>
      <c r="AQ86" s="9"/>
      <c r="AR86" s="9"/>
      <c r="AS86" s="9"/>
      <c r="AT86" s="9"/>
      <c r="AU86" s="9"/>
      <c r="AV86" s="9"/>
      <c r="AW86" s="9"/>
      <c r="AX86" s="9"/>
      <c r="AY86" s="9"/>
      <c r="AZ86" s="9"/>
      <c r="BA86" s="9"/>
      <c r="BB86" s="9"/>
      <c r="BC86" s="9"/>
      <c r="BD86" s="7" t="s">
        <v>183</v>
      </c>
      <c r="BE86" s="19" t="s">
        <v>165</v>
      </c>
      <c r="BF86" s="9" t="s">
        <v>166</v>
      </c>
    </row>
    <row r="87" spans="1:63" ht="15.75" x14ac:dyDescent="0.25">
      <c r="A87" s="37" t="s">
        <v>120</v>
      </c>
      <c r="B87" s="37" t="s">
        <v>187</v>
      </c>
      <c r="C87" s="39">
        <v>489347</v>
      </c>
      <c r="D87" s="39">
        <v>2146218</v>
      </c>
      <c r="E87" s="9">
        <v>25</v>
      </c>
      <c r="F87" s="9">
        <v>727</v>
      </c>
      <c r="G87" s="9">
        <v>7.5</v>
      </c>
      <c r="H87" s="9">
        <v>484</v>
      </c>
      <c r="I87" s="9">
        <v>250</v>
      </c>
      <c r="J87" s="9">
        <v>81.2</v>
      </c>
      <c r="K87" s="9">
        <v>180</v>
      </c>
      <c r="L87" s="9">
        <v>0.2</v>
      </c>
      <c r="M87" s="9">
        <v>1.1000000000000001</v>
      </c>
      <c r="N87" s="9"/>
      <c r="O87" s="9"/>
      <c r="P87" s="9">
        <v>4</v>
      </c>
      <c r="Q87" s="9">
        <v>6.2E-4</v>
      </c>
      <c r="R87" s="9">
        <v>1.2999999999999999E-4</v>
      </c>
      <c r="S87" s="9">
        <v>31</v>
      </c>
      <c r="T87" s="9">
        <v>6.0000000000000001E-3</v>
      </c>
      <c r="U87" s="9">
        <v>2.5999999999999999E-2</v>
      </c>
      <c r="V87" s="9" t="s">
        <v>71</v>
      </c>
      <c r="W87" s="9">
        <v>0.70199999999999996</v>
      </c>
      <c r="X87" s="9">
        <v>1.9E-2</v>
      </c>
      <c r="Y87" s="9">
        <v>3.5E-4</v>
      </c>
      <c r="Z87" s="9">
        <v>5.9000000000000003E-4</v>
      </c>
      <c r="AA87" s="9">
        <v>13</v>
      </c>
      <c r="AB87" s="9"/>
      <c r="AC87" s="9">
        <v>81</v>
      </c>
      <c r="AD87" s="9">
        <v>25</v>
      </c>
      <c r="AE87" s="9">
        <v>1235</v>
      </c>
      <c r="AF87" s="9">
        <v>0</v>
      </c>
      <c r="AG87" s="9"/>
      <c r="AH87" s="9"/>
      <c r="AI87" s="9"/>
      <c r="AJ87" s="9"/>
      <c r="AK87" s="6">
        <f t="shared" si="2"/>
        <v>0</v>
      </c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9"/>
      <c r="AW87" s="9"/>
      <c r="AX87" s="9"/>
      <c r="AY87" s="9"/>
      <c r="AZ87" s="9"/>
      <c r="BA87" s="9"/>
      <c r="BB87" s="9"/>
      <c r="BC87" s="9"/>
      <c r="BD87" s="7" t="s">
        <v>183</v>
      </c>
      <c r="BE87" s="19" t="s">
        <v>165</v>
      </c>
      <c r="BF87" s="9" t="s">
        <v>166</v>
      </c>
    </row>
    <row r="88" spans="1:63" ht="15.75" x14ac:dyDescent="0.25">
      <c r="A88" s="37" t="s">
        <v>101</v>
      </c>
      <c r="B88" s="37" t="s">
        <v>167</v>
      </c>
      <c r="C88" s="39">
        <v>480823</v>
      </c>
      <c r="D88" s="39">
        <v>2144109</v>
      </c>
      <c r="E88" s="5">
        <v>10</v>
      </c>
      <c r="F88" s="5">
        <v>109</v>
      </c>
      <c r="G88" s="5">
        <v>7.9</v>
      </c>
      <c r="H88" s="5">
        <v>100</v>
      </c>
      <c r="I88" s="5">
        <v>26</v>
      </c>
      <c r="J88" s="5">
        <v>11.4</v>
      </c>
      <c r="K88" s="5">
        <v>24</v>
      </c>
      <c r="L88" s="5">
        <v>0.1</v>
      </c>
      <c r="M88" s="5">
        <v>0.1</v>
      </c>
      <c r="N88" s="9"/>
      <c r="O88" s="9"/>
      <c r="P88" s="5">
        <v>4</v>
      </c>
      <c r="Q88" s="5">
        <v>6.2E-4</v>
      </c>
      <c r="R88" s="5">
        <v>1.2999999999999999E-4</v>
      </c>
      <c r="S88" s="5">
        <v>5</v>
      </c>
      <c r="T88" s="5">
        <v>6.0000000000000001E-3</v>
      </c>
      <c r="U88" s="5">
        <v>2.5999999999999999E-2</v>
      </c>
      <c r="V88" s="5" t="s">
        <v>71</v>
      </c>
      <c r="W88" s="5">
        <v>5.7000000000000002E-2</v>
      </c>
      <c r="X88" s="5">
        <v>1.9E-2</v>
      </c>
      <c r="Y88" s="5">
        <v>3.5E-4</v>
      </c>
      <c r="Z88" s="5">
        <v>5.9000000000000003E-4</v>
      </c>
      <c r="AA88" s="5">
        <v>2</v>
      </c>
      <c r="AB88" s="5"/>
      <c r="AC88" s="5">
        <v>10</v>
      </c>
      <c r="AD88" s="5">
        <v>3</v>
      </c>
      <c r="AE88" s="5">
        <v>5</v>
      </c>
      <c r="AF88" s="5">
        <v>0</v>
      </c>
      <c r="AG88" s="5">
        <v>0</v>
      </c>
      <c r="AH88" s="9"/>
      <c r="AI88" s="9"/>
      <c r="AJ88" s="9"/>
      <c r="AK88" s="6">
        <f t="shared" si="2"/>
        <v>0</v>
      </c>
      <c r="AL88" s="9"/>
      <c r="AM88" s="9"/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/>
      <c r="AY88" s="9"/>
      <c r="AZ88" s="9"/>
      <c r="BA88" s="9"/>
      <c r="BB88" s="9"/>
      <c r="BC88" s="9"/>
      <c r="BD88" s="7" t="s">
        <v>165</v>
      </c>
      <c r="BE88" s="19" t="s">
        <v>165</v>
      </c>
      <c r="BF88" s="9" t="s">
        <v>166</v>
      </c>
      <c r="BJ88" s="1"/>
      <c r="BK88" s="2"/>
    </row>
    <row r="89" spans="1:63" ht="15.75" x14ac:dyDescent="0.25">
      <c r="A89" s="37" t="s">
        <v>145</v>
      </c>
      <c r="B89" s="37" t="s">
        <v>170</v>
      </c>
      <c r="C89" s="39">
        <v>487314</v>
      </c>
      <c r="D89" s="39">
        <v>2135852</v>
      </c>
      <c r="E89" s="5">
        <v>2.5</v>
      </c>
      <c r="F89" s="5">
        <v>848</v>
      </c>
      <c r="G89" s="5">
        <v>7.8</v>
      </c>
      <c r="H89" s="5">
        <v>559.68000000000006</v>
      </c>
      <c r="I89" s="5">
        <v>255.8</v>
      </c>
      <c r="J89" s="5">
        <v>87.7</v>
      </c>
      <c r="K89" s="5">
        <v>232.72</v>
      </c>
      <c r="L89" s="5">
        <v>0.1</v>
      </c>
      <c r="M89" s="5">
        <v>0.1</v>
      </c>
      <c r="N89" s="9"/>
      <c r="O89" s="9"/>
      <c r="P89" s="5">
        <v>53.52</v>
      </c>
      <c r="Q89" s="5">
        <v>7.3200000000000001E-3</v>
      </c>
      <c r="R89" s="5">
        <v>1.2999999999999999E-4</v>
      </c>
      <c r="S89" s="5">
        <v>33.5</v>
      </c>
      <c r="T89" s="5">
        <v>6.0000000000000001E-3</v>
      </c>
      <c r="U89" s="5">
        <v>2.5999999999999999E-2</v>
      </c>
      <c r="V89" s="5">
        <v>5.6000000000000001E-2</v>
      </c>
      <c r="W89" s="5">
        <v>5.1999999999999998E-2</v>
      </c>
      <c r="X89" s="5">
        <v>1.9E-2</v>
      </c>
      <c r="Y89" s="5">
        <v>3.5E-4</v>
      </c>
      <c r="Z89" s="5">
        <v>5.9000000000000003E-4</v>
      </c>
      <c r="AA89" s="5">
        <v>8.74</v>
      </c>
      <c r="AB89" s="5"/>
      <c r="AC89" s="5">
        <v>85.7</v>
      </c>
      <c r="AD89" s="5">
        <v>36.200000000000003</v>
      </c>
      <c r="AE89" s="9"/>
      <c r="AF89" s="9"/>
      <c r="AG89" s="9"/>
      <c r="AH89" s="9"/>
      <c r="AI89" s="9"/>
      <c r="AJ89" s="9"/>
      <c r="AK89" s="6">
        <f t="shared" si="2"/>
        <v>0</v>
      </c>
      <c r="AL89" s="9"/>
      <c r="AM89" s="9"/>
      <c r="AN89" s="9"/>
      <c r="AO89" s="9"/>
      <c r="AP89" s="9"/>
      <c r="AQ89" s="9"/>
      <c r="AR89" s="9"/>
      <c r="AS89" s="9"/>
      <c r="AT89" s="9"/>
      <c r="AU89" s="9"/>
      <c r="AV89" s="9"/>
      <c r="AW89" s="9"/>
      <c r="AX89" s="9"/>
      <c r="AY89" s="9"/>
      <c r="AZ89" s="9"/>
      <c r="BA89" s="9"/>
      <c r="BB89" s="9"/>
      <c r="BC89" s="9"/>
      <c r="BD89" s="7" t="s">
        <v>183</v>
      </c>
      <c r="BE89" s="19" t="s">
        <v>165</v>
      </c>
      <c r="BF89" s="9" t="s">
        <v>166</v>
      </c>
    </row>
    <row r="90" spans="1:63" ht="15.75" x14ac:dyDescent="0.25">
      <c r="A90" s="37" t="s">
        <v>145</v>
      </c>
      <c r="B90" s="37" t="s">
        <v>179</v>
      </c>
      <c r="C90" s="39">
        <v>485823</v>
      </c>
      <c r="D90" s="39">
        <v>2136532</v>
      </c>
      <c r="E90" s="5">
        <v>35</v>
      </c>
      <c r="F90" s="5">
        <v>845</v>
      </c>
      <c r="G90" s="5">
        <v>8.1</v>
      </c>
      <c r="H90" s="5">
        <v>386</v>
      </c>
      <c r="I90" s="5">
        <v>203.9</v>
      </c>
      <c r="J90" s="5">
        <v>50.1</v>
      </c>
      <c r="K90" s="5">
        <v>51.11</v>
      </c>
      <c r="L90" s="5">
        <v>0.4</v>
      </c>
      <c r="M90" s="5">
        <v>1.63</v>
      </c>
      <c r="N90" s="5">
        <v>0.23</v>
      </c>
      <c r="O90" s="5"/>
      <c r="P90" s="5">
        <v>5.26</v>
      </c>
      <c r="Q90" s="5">
        <v>6.2E-4</v>
      </c>
      <c r="R90" s="5">
        <v>1.2999999999999999E-4</v>
      </c>
      <c r="S90" s="5">
        <v>8.58</v>
      </c>
      <c r="T90" s="5">
        <v>6.0000000000000001E-3</v>
      </c>
      <c r="U90" s="5">
        <v>2.5999999999999999E-2</v>
      </c>
      <c r="V90" s="5">
        <v>5.6000000000000001E-2</v>
      </c>
      <c r="W90" s="5">
        <v>5.1999999999999998E-2</v>
      </c>
      <c r="X90" s="5">
        <v>1.9E-2</v>
      </c>
      <c r="Y90" s="5">
        <v>3.5E-4</v>
      </c>
      <c r="Z90" s="5">
        <v>5.9000000000000003E-4</v>
      </c>
      <c r="AA90" s="5">
        <v>8.75</v>
      </c>
      <c r="AB90" s="5"/>
      <c r="AC90" s="5">
        <v>99.1</v>
      </c>
      <c r="AD90" s="5">
        <v>7.21</v>
      </c>
      <c r="AE90" s="5">
        <v>2990</v>
      </c>
      <c r="AF90" s="5">
        <v>0</v>
      </c>
      <c r="AG90" s="5">
        <v>0</v>
      </c>
      <c r="AH90" s="5">
        <v>1</v>
      </c>
      <c r="AI90" s="5">
        <v>21.42</v>
      </c>
      <c r="AJ90" s="5">
        <v>29.69</v>
      </c>
      <c r="AK90" s="6">
        <f t="shared" si="2"/>
        <v>0.66401999999999994</v>
      </c>
      <c r="AL90" s="5">
        <v>0.15</v>
      </c>
      <c r="AM90" s="5">
        <v>1.0999999999999999E-2</v>
      </c>
      <c r="AN90" s="5">
        <v>388</v>
      </c>
      <c r="AO90" s="5">
        <v>72</v>
      </c>
      <c r="AP90" s="5">
        <v>316</v>
      </c>
      <c r="AQ90" s="5">
        <v>2</v>
      </c>
      <c r="AR90" s="5">
        <v>2</v>
      </c>
      <c r="AS90" s="5"/>
      <c r="AT90" s="5">
        <v>70</v>
      </c>
      <c r="AU90" s="5">
        <v>316</v>
      </c>
      <c r="AV90" s="5">
        <v>4.1500000000000004</v>
      </c>
      <c r="AW90" s="5">
        <v>3.5000000000000003E-2</v>
      </c>
      <c r="AX90" s="5">
        <v>0.255</v>
      </c>
      <c r="AY90" s="5">
        <v>3.3000000000000002E-2</v>
      </c>
      <c r="AZ90" s="5">
        <v>28.1</v>
      </c>
      <c r="BA90" s="5">
        <v>1.042</v>
      </c>
      <c r="BB90" s="5">
        <v>0</v>
      </c>
      <c r="BC90" s="5">
        <v>0</v>
      </c>
      <c r="BD90" s="7" t="s">
        <v>165</v>
      </c>
      <c r="BE90" s="19" t="s">
        <v>165</v>
      </c>
      <c r="BF90" s="9" t="s">
        <v>166</v>
      </c>
    </row>
    <row r="91" spans="1:63" ht="15.75" x14ac:dyDescent="0.25">
      <c r="A91" s="37" t="s">
        <v>85</v>
      </c>
      <c r="B91" s="37" t="s">
        <v>189</v>
      </c>
      <c r="C91" s="39">
        <v>488634</v>
      </c>
      <c r="D91" s="39">
        <v>2132855</v>
      </c>
      <c r="E91" s="9">
        <v>2.5</v>
      </c>
      <c r="F91" s="9">
        <v>404</v>
      </c>
      <c r="G91" s="9">
        <v>8</v>
      </c>
      <c r="H91" s="9">
        <v>268</v>
      </c>
      <c r="I91" s="9">
        <v>138</v>
      </c>
      <c r="J91" s="9">
        <v>31.2</v>
      </c>
      <c r="K91" s="9">
        <v>112.32</v>
      </c>
      <c r="L91" s="9">
        <v>0.2</v>
      </c>
      <c r="M91" s="9">
        <v>0.1</v>
      </c>
      <c r="N91" s="9"/>
      <c r="O91" s="9"/>
      <c r="P91" s="9">
        <v>12.92</v>
      </c>
      <c r="Q91" s="9">
        <v>5.6800000000000002E-3</v>
      </c>
      <c r="R91" s="9">
        <v>1.2999999999999999E-4</v>
      </c>
      <c r="S91" s="9">
        <v>12</v>
      </c>
      <c r="T91" s="9">
        <v>6.0000000000000001E-3</v>
      </c>
      <c r="U91" s="9">
        <v>2.5999999999999999E-2</v>
      </c>
      <c r="V91" s="9" t="s">
        <v>71</v>
      </c>
      <c r="W91" s="9">
        <v>5.1999999999999998E-2</v>
      </c>
      <c r="X91" s="9">
        <v>1.9E-2</v>
      </c>
      <c r="Y91" s="9">
        <v>3.5E-4</v>
      </c>
      <c r="Z91" s="9">
        <v>3.98E-3</v>
      </c>
      <c r="AA91" s="9">
        <v>4</v>
      </c>
      <c r="AB91" s="9"/>
      <c r="AC91" s="9">
        <v>41</v>
      </c>
      <c r="AD91" s="9">
        <v>20</v>
      </c>
      <c r="AE91" s="9">
        <v>2210</v>
      </c>
      <c r="AF91" s="9">
        <v>0</v>
      </c>
      <c r="AG91" s="9">
        <v>0</v>
      </c>
      <c r="AH91" s="9"/>
      <c r="AI91" s="9"/>
      <c r="AJ91" s="9"/>
      <c r="AK91" s="6">
        <f t="shared" si="2"/>
        <v>0</v>
      </c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  <c r="AW91" s="9"/>
      <c r="AX91" s="9"/>
      <c r="AY91" s="9"/>
      <c r="AZ91" s="9"/>
      <c r="BA91" s="9"/>
      <c r="BB91" s="9"/>
      <c r="BC91" s="9"/>
      <c r="BD91" s="7" t="s">
        <v>183</v>
      </c>
      <c r="BE91" s="19" t="s">
        <v>165</v>
      </c>
      <c r="BF91" s="9" t="s">
        <v>166</v>
      </c>
    </row>
    <row r="92" spans="1:63" ht="15.75" x14ac:dyDescent="0.25">
      <c r="A92" s="37" t="s">
        <v>222</v>
      </c>
      <c r="B92" s="37" t="s">
        <v>180</v>
      </c>
      <c r="C92" s="39">
        <v>492326</v>
      </c>
      <c r="D92" s="39">
        <v>2140858</v>
      </c>
      <c r="E92" s="5">
        <v>20</v>
      </c>
      <c r="F92" s="5">
        <v>939</v>
      </c>
      <c r="G92" s="5">
        <v>8</v>
      </c>
      <c r="H92" s="5">
        <v>619.74</v>
      </c>
      <c r="I92" s="5">
        <v>315.3</v>
      </c>
      <c r="J92" s="5">
        <v>108.2</v>
      </c>
      <c r="K92" s="5">
        <v>241</v>
      </c>
      <c r="L92" s="5">
        <v>0.2</v>
      </c>
      <c r="M92" s="5">
        <v>0.54</v>
      </c>
      <c r="N92" s="5"/>
      <c r="O92" s="5"/>
      <c r="P92" s="5">
        <v>60.76</v>
      </c>
      <c r="Q92" s="5">
        <v>6.2E-4</v>
      </c>
      <c r="R92" s="5">
        <v>1.2999999999999999E-4</v>
      </c>
      <c r="S92" s="5">
        <v>32</v>
      </c>
      <c r="T92" s="5">
        <v>6.0000000000000001E-3</v>
      </c>
      <c r="U92" s="5">
        <v>2.5999999999999999E-2</v>
      </c>
      <c r="V92" s="5">
        <v>5.6000000000000001E-2</v>
      </c>
      <c r="W92" s="5">
        <v>8.6999999999999994E-2</v>
      </c>
      <c r="X92" s="5">
        <v>0.10100000000000001</v>
      </c>
      <c r="Y92" s="5">
        <v>3.5E-4</v>
      </c>
      <c r="Z92" s="5">
        <v>5.9000000000000003E-4</v>
      </c>
      <c r="AA92" s="5">
        <v>13</v>
      </c>
      <c r="AB92" s="5"/>
      <c r="AC92" s="5">
        <v>131</v>
      </c>
      <c r="AD92" s="5">
        <v>39</v>
      </c>
      <c r="AE92" s="5">
        <v>20</v>
      </c>
      <c r="AF92" s="5">
        <v>0</v>
      </c>
      <c r="AG92" s="5">
        <v>0</v>
      </c>
      <c r="AH92" s="5"/>
      <c r="AI92" s="5"/>
      <c r="AJ92" s="5"/>
      <c r="AK92" s="6">
        <f t="shared" si="2"/>
        <v>0</v>
      </c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7" t="s">
        <v>183</v>
      </c>
      <c r="BE92" s="19" t="s">
        <v>165</v>
      </c>
      <c r="BF92" s="9" t="s">
        <v>166</v>
      </c>
    </row>
    <row r="93" spans="1:63" ht="15.75" x14ac:dyDescent="0.25">
      <c r="A93" s="37" t="s">
        <v>222</v>
      </c>
      <c r="B93" s="37" t="s">
        <v>181</v>
      </c>
      <c r="C93" s="39">
        <v>492326</v>
      </c>
      <c r="D93" s="39">
        <v>2140858</v>
      </c>
      <c r="E93" s="12">
        <v>25</v>
      </c>
      <c r="F93" s="12">
        <v>1292</v>
      </c>
      <c r="G93" s="12">
        <v>8.3000000000000007</v>
      </c>
      <c r="H93" s="12">
        <v>860</v>
      </c>
      <c r="I93" s="12">
        <v>459.7</v>
      </c>
      <c r="J93" s="12">
        <v>186.2</v>
      </c>
      <c r="K93" s="12">
        <v>325</v>
      </c>
      <c r="L93" s="12">
        <v>0.2</v>
      </c>
      <c r="M93" s="12">
        <v>0.64</v>
      </c>
      <c r="N93" s="12"/>
      <c r="O93" s="12"/>
      <c r="P93" s="12">
        <v>19.010000000000002</v>
      </c>
      <c r="Q93" s="12">
        <v>6.2E-4</v>
      </c>
      <c r="R93" s="12">
        <v>1.2999999999999999E-4</v>
      </c>
      <c r="S93" s="12">
        <v>43</v>
      </c>
      <c r="T93" s="12">
        <v>6.0000000000000001E-3</v>
      </c>
      <c r="U93" s="12">
        <v>2.5999999999999999E-2</v>
      </c>
      <c r="V93" s="12" t="s">
        <v>71</v>
      </c>
      <c r="W93" s="12">
        <v>9.9000000000000005E-2</v>
      </c>
      <c r="X93" s="12">
        <v>0.188</v>
      </c>
      <c r="Y93" s="12">
        <v>3.5E-4</v>
      </c>
      <c r="Z93" s="12">
        <v>5.9000000000000003E-4</v>
      </c>
      <c r="AA93" s="12">
        <v>16</v>
      </c>
      <c r="AB93" s="12"/>
      <c r="AC93" s="12">
        <v>190</v>
      </c>
      <c r="AD93" s="12">
        <v>63</v>
      </c>
      <c r="AE93" s="12">
        <v>260</v>
      </c>
      <c r="AF93" s="12">
        <v>0</v>
      </c>
      <c r="AG93" s="12">
        <v>0</v>
      </c>
      <c r="AH93" s="5"/>
      <c r="AI93" s="5"/>
      <c r="AJ93" s="5"/>
      <c r="AK93" s="6">
        <f t="shared" si="2"/>
        <v>0</v>
      </c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7" t="s">
        <v>183</v>
      </c>
      <c r="BE93" s="19" t="s">
        <v>165</v>
      </c>
      <c r="BF93" s="9" t="s">
        <v>166</v>
      </c>
    </row>
    <row r="94" spans="1:63" ht="15.75" x14ac:dyDescent="0.25">
      <c r="A94" s="37" t="s">
        <v>227</v>
      </c>
      <c r="B94" s="37" t="s">
        <v>186</v>
      </c>
      <c r="C94" s="39">
        <v>499184</v>
      </c>
      <c r="D94" s="39">
        <v>2127397</v>
      </c>
      <c r="E94" s="9">
        <v>15</v>
      </c>
      <c r="F94" s="9">
        <v>706</v>
      </c>
      <c r="G94" s="9">
        <v>8.3000000000000007</v>
      </c>
      <c r="H94" s="9">
        <v>424</v>
      </c>
      <c r="I94" s="9">
        <v>270.39999999999998</v>
      </c>
      <c r="J94" s="9">
        <v>63.1</v>
      </c>
      <c r="K94" s="9">
        <v>67</v>
      </c>
      <c r="L94" s="9">
        <v>0.4</v>
      </c>
      <c r="M94" s="9">
        <v>2.0299999999999998</v>
      </c>
      <c r="N94" s="9"/>
      <c r="O94" s="9"/>
      <c r="P94" s="9">
        <v>4</v>
      </c>
      <c r="Q94" s="9">
        <v>6.2E-4</v>
      </c>
      <c r="R94" s="9">
        <v>1.2999999999999999E-4</v>
      </c>
      <c r="S94" s="9">
        <v>9</v>
      </c>
      <c r="T94" s="9">
        <v>6.0000000000000001E-3</v>
      </c>
      <c r="U94" s="9">
        <v>2.5999999999999999E-2</v>
      </c>
      <c r="V94" s="9">
        <v>5.6000000000000001E-2</v>
      </c>
      <c r="W94" s="9">
        <v>5.1999999999999998E-2</v>
      </c>
      <c r="X94" s="9">
        <v>1.9E-2</v>
      </c>
      <c r="Y94" s="9">
        <v>3.5E-4</v>
      </c>
      <c r="Z94" s="9">
        <v>5.9000000000000003E-4</v>
      </c>
      <c r="AA94" s="9">
        <v>8</v>
      </c>
      <c r="AB94" s="9"/>
      <c r="AC94" s="9">
        <v>132</v>
      </c>
      <c r="AD94" s="9">
        <v>11</v>
      </c>
      <c r="AE94" s="9">
        <v>5</v>
      </c>
      <c r="AF94" s="9">
        <v>0</v>
      </c>
      <c r="AG94" s="9">
        <v>0</v>
      </c>
      <c r="AH94" s="9"/>
      <c r="AI94" s="9"/>
      <c r="AJ94" s="9"/>
      <c r="AK94" s="6">
        <f t="shared" si="2"/>
        <v>0</v>
      </c>
      <c r="AL94" s="9"/>
      <c r="AM94" s="9"/>
      <c r="AN94" s="9"/>
      <c r="AO94" s="9"/>
      <c r="AP94" s="9"/>
      <c r="AQ94" s="9"/>
      <c r="AR94" s="9"/>
      <c r="AS94" s="9"/>
      <c r="AT94" s="9"/>
      <c r="AU94" s="9"/>
      <c r="AV94" s="9"/>
      <c r="AW94" s="9"/>
      <c r="AX94" s="9"/>
      <c r="AY94" s="9"/>
      <c r="AZ94" s="9"/>
      <c r="BA94" s="9"/>
      <c r="BB94" s="9"/>
      <c r="BC94" s="9"/>
      <c r="BD94" s="7" t="s">
        <v>165</v>
      </c>
      <c r="BE94" s="19" t="s">
        <v>165</v>
      </c>
      <c r="BF94" s="9" t="s">
        <v>166</v>
      </c>
    </row>
    <row r="95" spans="1:63" ht="15.75" x14ac:dyDescent="0.25">
      <c r="A95" s="37" t="s">
        <v>85</v>
      </c>
      <c r="B95" s="37" t="s">
        <v>188</v>
      </c>
      <c r="C95" s="33">
        <v>499013.26208299992</v>
      </c>
      <c r="D95" s="33">
        <v>2127684.5005800007</v>
      </c>
      <c r="E95" s="9">
        <v>15</v>
      </c>
      <c r="F95" s="9">
        <v>706</v>
      </c>
      <c r="G95" s="9">
        <v>8.3000000000000007</v>
      </c>
      <c r="H95" s="9">
        <v>424</v>
      </c>
      <c r="I95" s="9">
        <v>270.39999999999998</v>
      </c>
      <c r="J95" s="9">
        <v>63.1</v>
      </c>
      <c r="K95" s="9">
        <v>67</v>
      </c>
      <c r="L95" s="9">
        <v>0.4</v>
      </c>
      <c r="M95" s="9">
        <v>2.0299999999999998</v>
      </c>
      <c r="N95" s="9"/>
      <c r="O95" s="9"/>
      <c r="P95" s="9">
        <v>4</v>
      </c>
      <c r="Q95" s="9">
        <v>6.2E-4</v>
      </c>
      <c r="R95" s="9">
        <v>1.2999999999999999E-4</v>
      </c>
      <c r="S95" s="9">
        <v>9</v>
      </c>
      <c r="T95" s="9">
        <v>6.0000000000000001E-3</v>
      </c>
      <c r="U95" s="9">
        <v>2.5999999999999999E-2</v>
      </c>
      <c r="V95" s="9">
        <v>5.6000000000000001E-2</v>
      </c>
      <c r="W95" s="9">
        <v>5.1999999999999998E-2</v>
      </c>
      <c r="X95" s="9">
        <v>1.9E-2</v>
      </c>
      <c r="Y95" s="9">
        <v>3.5E-4</v>
      </c>
      <c r="Z95" s="9">
        <v>5.9000000000000003E-4</v>
      </c>
      <c r="AA95" s="9">
        <v>8</v>
      </c>
      <c r="AB95" s="9"/>
      <c r="AC95" s="9">
        <v>132</v>
      </c>
      <c r="AD95" s="9">
        <v>11</v>
      </c>
      <c r="AE95" s="9">
        <v>5</v>
      </c>
      <c r="AF95" s="9">
        <v>0</v>
      </c>
      <c r="AG95" s="9">
        <v>0</v>
      </c>
      <c r="AH95" s="9">
        <v>0.18</v>
      </c>
      <c r="AI95" s="9">
        <v>24.97</v>
      </c>
      <c r="AJ95" s="9">
        <v>49.42</v>
      </c>
      <c r="AK95" s="6">
        <f t="shared" si="2"/>
        <v>8.7650640000000006</v>
      </c>
      <c r="AL95" s="9">
        <v>1.98</v>
      </c>
      <c r="AM95" s="9">
        <v>1.0999999999999999E-2</v>
      </c>
      <c r="AN95" s="9">
        <v>148</v>
      </c>
      <c r="AO95" s="9"/>
      <c r="AP95" s="9"/>
      <c r="AQ95" s="9"/>
      <c r="AR95" s="9"/>
      <c r="AS95" s="9"/>
      <c r="AT95" s="9"/>
      <c r="AU95" s="9"/>
      <c r="AV95" s="9"/>
      <c r="AW95" s="9"/>
      <c r="AX95" s="9"/>
      <c r="AY95" s="9">
        <v>0.01</v>
      </c>
      <c r="AZ95" s="9"/>
      <c r="BA95" s="9">
        <v>9.4E-2</v>
      </c>
      <c r="BB95" s="9">
        <v>0</v>
      </c>
      <c r="BC95" s="9">
        <v>0</v>
      </c>
      <c r="BD95" s="7" t="s">
        <v>165</v>
      </c>
      <c r="BE95" s="19" t="s">
        <v>165</v>
      </c>
      <c r="BF95" s="9" t="s">
        <v>166</v>
      </c>
    </row>
    <row r="96" spans="1:63" ht="15.75" x14ac:dyDescent="0.25">
      <c r="A96" s="37" t="s">
        <v>145</v>
      </c>
      <c r="B96" s="37" t="s">
        <v>174</v>
      </c>
      <c r="C96" s="39">
        <v>487554</v>
      </c>
      <c r="D96" s="39">
        <v>2136262</v>
      </c>
      <c r="E96" s="5">
        <v>5</v>
      </c>
      <c r="F96" s="5">
        <v>969</v>
      </c>
      <c r="G96" s="5">
        <v>7.8</v>
      </c>
      <c r="H96" s="5">
        <v>639.54000000000008</v>
      </c>
      <c r="I96" s="5">
        <v>291.89999999999998</v>
      </c>
      <c r="J96" s="5">
        <v>106.5</v>
      </c>
      <c r="K96" s="5">
        <v>258.39</v>
      </c>
      <c r="L96" s="5">
        <v>0.2</v>
      </c>
      <c r="M96" s="5">
        <v>0.1</v>
      </c>
      <c r="N96" s="9"/>
      <c r="O96" s="9"/>
      <c r="P96" s="5">
        <v>55.02</v>
      </c>
      <c r="Q96" s="5">
        <v>7.9000000000000008E-3</v>
      </c>
      <c r="R96" s="5">
        <v>1.2999999999999999E-4</v>
      </c>
      <c r="S96" s="5">
        <v>39</v>
      </c>
      <c r="T96" s="5">
        <v>6.0000000000000001E-3</v>
      </c>
      <c r="U96" s="5">
        <v>2.5999999999999999E-2</v>
      </c>
      <c r="V96" s="5">
        <v>5.6000000000000001E-2</v>
      </c>
      <c r="W96" s="5">
        <v>0.11799999999999999</v>
      </c>
      <c r="X96" s="5">
        <v>1.9E-2</v>
      </c>
      <c r="Y96" s="5">
        <v>3.5E-4</v>
      </c>
      <c r="Z96" s="5">
        <v>5.9000000000000003E-4</v>
      </c>
      <c r="AA96" s="5">
        <v>10.3</v>
      </c>
      <c r="AB96" s="5"/>
      <c r="AC96" s="5">
        <v>102.1</v>
      </c>
      <c r="AD96" s="5">
        <v>39.1</v>
      </c>
      <c r="AE96" s="9"/>
      <c r="AF96" s="9"/>
      <c r="AG96" s="9"/>
      <c r="AH96" s="9"/>
      <c r="AI96" s="9"/>
      <c r="AJ96" s="9"/>
      <c r="AK96" s="6">
        <f t="shared" ref="AK96:AK116" si="3">AL96*4.4268</f>
        <v>0</v>
      </c>
      <c r="AL96" s="9"/>
      <c r="AM96" s="9"/>
      <c r="AN96" s="9"/>
      <c r="AO96" s="9"/>
      <c r="AP96" s="9"/>
      <c r="AQ96" s="9"/>
      <c r="AR96" s="9"/>
      <c r="AS96" s="9"/>
      <c r="AT96" s="9"/>
      <c r="AU96" s="9"/>
      <c r="AV96" s="9"/>
      <c r="AW96" s="9"/>
      <c r="AX96" s="9"/>
      <c r="AY96" s="9"/>
      <c r="AZ96" s="9"/>
      <c r="BA96" s="9"/>
      <c r="BB96" s="9"/>
      <c r="BC96" s="9"/>
      <c r="BD96" s="7" t="s">
        <v>183</v>
      </c>
      <c r="BE96" s="19" t="s">
        <v>165</v>
      </c>
      <c r="BF96" s="9" t="s">
        <v>166</v>
      </c>
    </row>
    <row r="97" spans="1:58" ht="15.75" x14ac:dyDescent="0.25">
      <c r="A97" s="37" t="s">
        <v>145</v>
      </c>
      <c r="B97" s="37" t="s">
        <v>173</v>
      </c>
      <c r="C97" s="39">
        <v>485985</v>
      </c>
      <c r="D97" s="39">
        <v>2137419</v>
      </c>
      <c r="E97" s="5">
        <v>2.5</v>
      </c>
      <c r="F97" s="5">
        <v>524</v>
      </c>
      <c r="G97" s="5">
        <v>7.7</v>
      </c>
      <c r="H97" s="5">
        <v>345.84000000000003</v>
      </c>
      <c r="I97" s="5">
        <v>127.6</v>
      </c>
      <c r="J97" s="5">
        <v>56.5</v>
      </c>
      <c r="K97" s="5">
        <v>102.92</v>
      </c>
      <c r="L97" s="5">
        <v>0.2</v>
      </c>
      <c r="M97" s="5">
        <v>0.1</v>
      </c>
      <c r="N97" s="9"/>
      <c r="O97" s="9"/>
      <c r="P97" s="5">
        <v>17.82</v>
      </c>
      <c r="Q97" s="5">
        <v>8.4899999999999993E-3</v>
      </c>
      <c r="R97" s="5">
        <v>1.2999999999999999E-4</v>
      </c>
      <c r="S97" s="5">
        <v>11.2</v>
      </c>
      <c r="T97" s="5">
        <v>6.0000000000000001E-3</v>
      </c>
      <c r="U97" s="5">
        <v>2.5999999999999999E-2</v>
      </c>
      <c r="V97" s="5" t="s">
        <v>71</v>
      </c>
      <c r="W97" s="5">
        <v>5.1999999999999998E-2</v>
      </c>
      <c r="X97" s="5">
        <v>1.9E-2</v>
      </c>
      <c r="Y97" s="5">
        <v>3.5E-4</v>
      </c>
      <c r="Z97" s="5">
        <v>5.9000000000000003E-4</v>
      </c>
      <c r="AA97" s="5">
        <v>5.4</v>
      </c>
      <c r="AB97" s="5"/>
      <c r="AC97" s="5">
        <v>52.2</v>
      </c>
      <c r="AD97" s="5">
        <v>18.2</v>
      </c>
      <c r="AE97" s="5">
        <v>5</v>
      </c>
      <c r="AF97" s="5">
        <v>0</v>
      </c>
      <c r="AG97" s="5">
        <v>0</v>
      </c>
      <c r="AH97" s="9"/>
      <c r="AI97" s="9"/>
      <c r="AJ97" s="9"/>
      <c r="AK97" s="6">
        <f t="shared" si="3"/>
        <v>0</v>
      </c>
      <c r="AL97" s="9"/>
      <c r="AM97" s="9"/>
      <c r="AN97" s="9"/>
      <c r="AO97" s="9"/>
      <c r="AP97" s="9"/>
      <c r="AQ97" s="9"/>
      <c r="AR97" s="9"/>
      <c r="AS97" s="9"/>
      <c r="AT97" s="9"/>
      <c r="AU97" s="9"/>
      <c r="AV97" s="9"/>
      <c r="AW97" s="9"/>
      <c r="AX97" s="9"/>
      <c r="AY97" s="9"/>
      <c r="AZ97" s="9"/>
      <c r="BA97" s="9"/>
      <c r="BB97" s="9"/>
      <c r="BC97" s="9"/>
      <c r="BD97" s="7" t="s">
        <v>183</v>
      </c>
      <c r="BE97" s="19" t="s">
        <v>165</v>
      </c>
      <c r="BF97" s="9" t="s">
        <v>166</v>
      </c>
    </row>
    <row r="98" spans="1:58" ht="15.75" x14ac:dyDescent="0.25">
      <c r="A98" s="37" t="s">
        <v>145</v>
      </c>
      <c r="B98" s="37" t="s">
        <v>172</v>
      </c>
      <c r="C98" s="40">
        <v>485605</v>
      </c>
      <c r="D98" s="40">
        <v>2137177</v>
      </c>
      <c r="E98" s="5">
        <v>7.5</v>
      </c>
      <c r="F98" s="5">
        <v>464</v>
      </c>
      <c r="G98" s="5">
        <v>7.6</v>
      </c>
      <c r="H98" s="5">
        <v>306.24</v>
      </c>
      <c r="I98" s="5">
        <v>126.7</v>
      </c>
      <c r="J98" s="5">
        <v>60.98</v>
      </c>
      <c r="K98" s="5">
        <v>106</v>
      </c>
      <c r="L98" s="5">
        <v>0.2</v>
      </c>
      <c r="M98" s="5">
        <v>0.1</v>
      </c>
      <c r="N98" s="9"/>
      <c r="O98" s="9"/>
      <c r="P98" s="5">
        <v>9.1199999999999992</v>
      </c>
      <c r="Q98" s="5">
        <v>7.3299999999999997E-3</v>
      </c>
      <c r="R98" s="5">
        <v>1.2999999999999999E-4</v>
      </c>
      <c r="S98" s="5">
        <v>13</v>
      </c>
      <c r="T98" s="5">
        <v>6.0000000000000001E-3</v>
      </c>
      <c r="U98" s="5">
        <v>2.5999999999999999E-2</v>
      </c>
      <c r="V98" s="5">
        <v>5.6000000000000001E-2</v>
      </c>
      <c r="W98" s="5">
        <v>5.1999999999999998E-2</v>
      </c>
      <c r="X98" s="5">
        <v>1.9E-2</v>
      </c>
      <c r="Y98" s="5">
        <v>3.5E-4</v>
      </c>
      <c r="Z98" s="5">
        <v>5.9000000000000003E-4</v>
      </c>
      <c r="AA98" s="5">
        <v>6</v>
      </c>
      <c r="AB98" s="5"/>
      <c r="AC98" s="5">
        <v>55</v>
      </c>
      <c r="AD98" s="5">
        <v>18</v>
      </c>
      <c r="AE98" s="5">
        <v>70</v>
      </c>
      <c r="AF98" s="5">
        <v>0</v>
      </c>
      <c r="AG98" s="5">
        <v>0</v>
      </c>
      <c r="AH98" s="9"/>
      <c r="AI98" s="9"/>
      <c r="AJ98" s="9"/>
      <c r="AK98" s="6">
        <f t="shared" si="3"/>
        <v>0</v>
      </c>
      <c r="AL98" s="9"/>
      <c r="AM98" s="9"/>
      <c r="AN98" s="9"/>
      <c r="AO98" s="9"/>
      <c r="AP98" s="9"/>
      <c r="AQ98" s="9"/>
      <c r="AR98" s="9"/>
      <c r="AS98" s="9"/>
      <c r="AT98" s="9"/>
      <c r="AU98" s="9"/>
      <c r="AV98" s="9"/>
      <c r="AW98" s="9"/>
      <c r="AX98" s="9"/>
      <c r="AY98" s="9"/>
      <c r="AZ98" s="9"/>
      <c r="BA98" s="9"/>
      <c r="BB98" s="9"/>
      <c r="BC98" s="9"/>
      <c r="BD98" s="7" t="s">
        <v>183</v>
      </c>
      <c r="BE98" s="19" t="s">
        <v>165</v>
      </c>
      <c r="BF98" s="9" t="s">
        <v>166</v>
      </c>
    </row>
    <row r="99" spans="1:58" ht="15.75" x14ac:dyDescent="0.25">
      <c r="A99" s="37" t="s">
        <v>145</v>
      </c>
      <c r="B99" s="37" t="s">
        <v>193</v>
      </c>
      <c r="C99" s="39">
        <v>484853</v>
      </c>
      <c r="D99" s="39">
        <v>2136072</v>
      </c>
      <c r="E99" s="9">
        <v>2.5</v>
      </c>
      <c r="F99" s="9">
        <v>353</v>
      </c>
      <c r="G99" s="9">
        <v>7.4</v>
      </c>
      <c r="H99" s="6">
        <v>232.98000000000002</v>
      </c>
      <c r="I99" s="9">
        <v>89.4</v>
      </c>
      <c r="J99" s="9">
        <v>37</v>
      </c>
      <c r="K99" s="9">
        <v>96.95</v>
      </c>
      <c r="L99" s="9">
        <v>0.3</v>
      </c>
      <c r="M99" s="9">
        <v>0.1</v>
      </c>
      <c r="N99" s="9"/>
      <c r="O99" s="9"/>
      <c r="P99" s="9">
        <v>17.329999999999998</v>
      </c>
      <c r="Q99" s="9">
        <v>6.0299999999999998E-3</v>
      </c>
      <c r="R99" s="9">
        <v>1.2999999999999999E-4</v>
      </c>
      <c r="S99" s="9">
        <v>13.1</v>
      </c>
      <c r="T99" s="9">
        <v>1.2999999999999999E-2</v>
      </c>
      <c r="U99" s="9">
        <v>2.5999999999999999E-2</v>
      </c>
      <c r="V99" s="9">
        <v>5.6000000000000001E-2</v>
      </c>
      <c r="W99" s="9">
        <v>5.1999999999999998E-2</v>
      </c>
      <c r="X99" s="9">
        <v>1.9E-2</v>
      </c>
      <c r="Y99" s="9">
        <v>3.5E-4</v>
      </c>
      <c r="Z99" s="9">
        <v>5.9000000000000003E-4</v>
      </c>
      <c r="AA99" s="9">
        <v>4.99</v>
      </c>
      <c r="AB99" s="9"/>
      <c r="AC99" s="9">
        <v>32.299999999999997</v>
      </c>
      <c r="AD99" s="9">
        <v>15.6</v>
      </c>
      <c r="AE99" s="9">
        <v>15</v>
      </c>
      <c r="AF99" s="9">
        <v>0</v>
      </c>
      <c r="AG99" s="9">
        <v>0</v>
      </c>
      <c r="AH99" s="9"/>
      <c r="AI99" s="9"/>
      <c r="AJ99" s="9"/>
      <c r="AK99" s="6">
        <f t="shared" si="3"/>
        <v>0</v>
      </c>
      <c r="AL99" s="9"/>
      <c r="AM99" s="9"/>
      <c r="AN99" s="9"/>
      <c r="AO99" s="9"/>
      <c r="AP99" s="9"/>
      <c r="AQ99" s="9"/>
      <c r="AR99" s="9"/>
      <c r="AS99" s="9"/>
      <c r="AT99" s="9"/>
      <c r="AU99" s="9"/>
      <c r="AV99" s="9"/>
      <c r="AW99" s="9"/>
      <c r="AX99" s="9"/>
      <c r="AY99" s="9"/>
      <c r="AZ99" s="9"/>
      <c r="BA99" s="9"/>
      <c r="BB99" s="9"/>
      <c r="BC99" s="9"/>
      <c r="BD99" s="7" t="s">
        <v>183</v>
      </c>
      <c r="BE99" s="19" t="s">
        <v>165</v>
      </c>
      <c r="BF99" s="9" t="s">
        <v>166</v>
      </c>
    </row>
    <row r="100" spans="1:58" ht="15.75" x14ac:dyDescent="0.25">
      <c r="A100" s="37" t="s">
        <v>85</v>
      </c>
      <c r="B100" s="37" t="s">
        <v>192</v>
      </c>
      <c r="C100" s="39">
        <v>498012</v>
      </c>
      <c r="D100" s="39">
        <v>2128664</v>
      </c>
      <c r="E100" s="9">
        <v>10</v>
      </c>
      <c r="F100" s="9">
        <v>494</v>
      </c>
      <c r="G100" s="9">
        <v>7.8</v>
      </c>
      <c r="H100" s="9">
        <v>328</v>
      </c>
      <c r="I100" s="9">
        <v>164.9</v>
      </c>
      <c r="J100" s="9">
        <v>53.2</v>
      </c>
      <c r="K100" s="9">
        <v>96.51</v>
      </c>
      <c r="L100" s="9">
        <v>0.3</v>
      </c>
      <c r="M100" s="9">
        <v>3.08</v>
      </c>
      <c r="N100" s="9"/>
      <c r="O100" s="9"/>
      <c r="P100" s="9">
        <v>4</v>
      </c>
      <c r="Q100" s="9">
        <v>6.2E-4</v>
      </c>
      <c r="R100" s="9">
        <v>1.2999999999999999E-4</v>
      </c>
      <c r="S100" s="9">
        <v>11.6</v>
      </c>
      <c r="T100" s="9">
        <v>6.0000000000000001E-3</v>
      </c>
      <c r="U100" s="9">
        <v>2.5999999999999999E-2</v>
      </c>
      <c r="V100" s="9" t="s">
        <v>71</v>
      </c>
      <c r="W100" s="9">
        <v>5.1999999999999998E-2</v>
      </c>
      <c r="X100" s="9">
        <v>4.5999999999999999E-2</v>
      </c>
      <c r="Y100" s="9">
        <v>3.5E-4</v>
      </c>
      <c r="Z100" s="9">
        <v>5.9000000000000003E-4</v>
      </c>
      <c r="AA100" s="9">
        <v>2.46</v>
      </c>
      <c r="AB100" s="9"/>
      <c r="AC100" s="9">
        <v>63.9</v>
      </c>
      <c r="AD100" s="9">
        <v>16.399999999999999</v>
      </c>
      <c r="AE100" s="9">
        <v>140</v>
      </c>
      <c r="AF100" s="9">
        <v>0</v>
      </c>
      <c r="AG100" s="9">
        <v>0</v>
      </c>
      <c r="AH100" s="9"/>
      <c r="AI100" s="9"/>
      <c r="AJ100" s="9"/>
      <c r="AK100" s="6">
        <f t="shared" si="3"/>
        <v>0</v>
      </c>
      <c r="AL100" s="9"/>
      <c r="AM100" s="9"/>
      <c r="AN100" s="9"/>
      <c r="AO100" s="9"/>
      <c r="AP100" s="9"/>
      <c r="AQ100" s="9"/>
      <c r="AR100" s="9"/>
      <c r="AS100" s="9"/>
      <c r="AT100" s="9"/>
      <c r="AU100" s="9"/>
      <c r="AV100" s="9"/>
      <c r="AW100" s="9"/>
      <c r="AX100" s="9"/>
      <c r="AY100" s="9"/>
      <c r="AZ100" s="9"/>
      <c r="BA100" s="9"/>
      <c r="BB100" s="9"/>
      <c r="BC100" s="9"/>
      <c r="BD100" s="7" t="s">
        <v>183</v>
      </c>
      <c r="BE100" s="19" t="s">
        <v>165</v>
      </c>
      <c r="BF100" s="9" t="s">
        <v>166</v>
      </c>
    </row>
    <row r="101" spans="1:58" ht="15.75" x14ac:dyDescent="0.25">
      <c r="A101" s="37" t="s">
        <v>85</v>
      </c>
      <c r="B101" s="37" t="s">
        <v>191</v>
      </c>
      <c r="C101" s="39">
        <v>494961</v>
      </c>
      <c r="D101" s="39">
        <v>2128603</v>
      </c>
      <c r="E101" s="9">
        <v>10</v>
      </c>
      <c r="F101" s="9">
        <v>585</v>
      </c>
      <c r="G101" s="9">
        <v>8.3000000000000007</v>
      </c>
      <c r="H101" s="6">
        <v>386.1</v>
      </c>
      <c r="I101" s="9">
        <v>218.2</v>
      </c>
      <c r="J101" s="9">
        <v>50.7</v>
      </c>
      <c r="K101" s="9">
        <v>104.34</v>
      </c>
      <c r="L101" s="9">
        <v>0.2</v>
      </c>
      <c r="M101" s="9">
        <v>1.92</v>
      </c>
      <c r="N101" s="9"/>
      <c r="O101" s="9"/>
      <c r="P101" s="9">
        <v>11.81</v>
      </c>
      <c r="Q101" s="9">
        <v>6.2E-4</v>
      </c>
      <c r="R101" s="9">
        <v>1.2999999999999999E-4</v>
      </c>
      <c r="S101" s="9">
        <v>15.4</v>
      </c>
      <c r="T101" s="9">
        <v>6.0000000000000001E-3</v>
      </c>
      <c r="U101" s="9">
        <v>2.5999999999999999E-2</v>
      </c>
      <c r="V101" s="9">
        <v>5.6000000000000001E-2</v>
      </c>
      <c r="W101" s="9">
        <v>5.1999999999999998E-2</v>
      </c>
      <c r="X101" s="9">
        <v>1.9E-2</v>
      </c>
      <c r="Y101" s="9">
        <v>3.5E-4</v>
      </c>
      <c r="Z101" s="9">
        <v>5.9000000000000003E-4</v>
      </c>
      <c r="AA101" s="9">
        <v>9.0500000000000007</v>
      </c>
      <c r="AB101" s="9"/>
      <c r="AC101" s="9">
        <v>83.4</v>
      </c>
      <c r="AD101" s="9">
        <v>16</v>
      </c>
      <c r="AE101" s="9">
        <v>325</v>
      </c>
      <c r="AF101" s="9">
        <v>0</v>
      </c>
      <c r="AG101" s="9">
        <v>0</v>
      </c>
      <c r="AH101" s="9"/>
      <c r="AI101" s="9"/>
      <c r="AJ101" s="9"/>
      <c r="AK101" s="6">
        <f t="shared" si="3"/>
        <v>0</v>
      </c>
      <c r="AL101" s="9"/>
      <c r="AM101" s="9"/>
      <c r="AN101" s="9"/>
      <c r="AO101" s="9"/>
      <c r="AP101" s="9"/>
      <c r="AQ101" s="9"/>
      <c r="AR101" s="9"/>
      <c r="AS101" s="9"/>
      <c r="AT101" s="9"/>
      <c r="AU101" s="9"/>
      <c r="AV101" s="9"/>
      <c r="AW101" s="9"/>
      <c r="AX101" s="9"/>
      <c r="AY101" s="9"/>
      <c r="AZ101" s="9"/>
      <c r="BA101" s="9"/>
      <c r="BB101" s="9"/>
      <c r="BC101" s="9"/>
      <c r="BD101" s="7" t="s">
        <v>165</v>
      </c>
      <c r="BE101" s="19" t="s">
        <v>165</v>
      </c>
      <c r="BF101" s="9" t="s">
        <v>166</v>
      </c>
    </row>
    <row r="102" spans="1:58" ht="15.75" x14ac:dyDescent="0.25">
      <c r="A102" s="37" t="s">
        <v>76</v>
      </c>
      <c r="B102" s="37" t="s">
        <v>185</v>
      </c>
      <c r="C102" s="39">
        <v>479795</v>
      </c>
      <c r="D102" s="39">
        <v>2146705</v>
      </c>
      <c r="E102" s="9">
        <v>2.5</v>
      </c>
      <c r="F102" s="9">
        <v>293</v>
      </c>
      <c r="G102" s="9">
        <v>7.6</v>
      </c>
      <c r="H102" s="9">
        <v>192</v>
      </c>
      <c r="I102" s="9">
        <v>91.5</v>
      </c>
      <c r="J102" s="9">
        <v>23.3</v>
      </c>
      <c r="K102" s="9">
        <v>86.87</v>
      </c>
      <c r="L102" s="9">
        <v>0.2</v>
      </c>
      <c r="M102" s="9">
        <v>0.1</v>
      </c>
      <c r="N102" s="9"/>
      <c r="O102" s="9"/>
      <c r="P102" s="9">
        <v>15.73</v>
      </c>
      <c r="Q102" s="9">
        <v>8.5699999999999995E-3</v>
      </c>
      <c r="R102" s="9">
        <v>1.2999999999999999E-4</v>
      </c>
      <c r="S102" s="9">
        <v>15</v>
      </c>
      <c r="T102" s="9">
        <v>6.0000000000000001E-3</v>
      </c>
      <c r="U102" s="9">
        <v>2.5999999999999999E-2</v>
      </c>
      <c r="V102" s="9" t="s">
        <v>71</v>
      </c>
      <c r="W102" s="9">
        <v>5.1999999999999998E-2</v>
      </c>
      <c r="X102" s="9">
        <v>1.9E-2</v>
      </c>
      <c r="Y102" s="9">
        <v>3.5E-4</v>
      </c>
      <c r="Z102" s="9">
        <v>1.6199999999999999E-3</v>
      </c>
      <c r="AA102" s="9">
        <v>4</v>
      </c>
      <c r="AB102" s="9"/>
      <c r="AC102" s="9">
        <v>27</v>
      </c>
      <c r="AD102" s="9">
        <v>12</v>
      </c>
      <c r="AE102" s="9">
        <v>10</v>
      </c>
      <c r="AF102" s="9">
        <v>0</v>
      </c>
      <c r="AG102" s="9">
        <v>0</v>
      </c>
      <c r="AH102" s="9"/>
      <c r="AI102" s="9"/>
      <c r="AJ102" s="9"/>
      <c r="AK102" s="6">
        <f t="shared" si="3"/>
        <v>0</v>
      </c>
      <c r="AL102" s="9"/>
      <c r="AM102" s="9"/>
      <c r="AN102" s="9"/>
      <c r="AO102" s="9"/>
      <c r="AP102" s="9"/>
      <c r="AQ102" s="9"/>
      <c r="AR102" s="9"/>
      <c r="AS102" s="9"/>
      <c r="AT102" s="9"/>
      <c r="AU102" s="9"/>
      <c r="AV102" s="9"/>
      <c r="AW102" s="9"/>
      <c r="AX102" s="9"/>
      <c r="AY102" s="9"/>
      <c r="AZ102" s="9"/>
      <c r="BA102" s="9"/>
      <c r="BB102" s="9"/>
      <c r="BC102" s="9"/>
      <c r="BD102" s="7" t="s">
        <v>183</v>
      </c>
      <c r="BE102" s="19" t="s">
        <v>165</v>
      </c>
      <c r="BF102" s="9" t="s">
        <v>166</v>
      </c>
    </row>
    <row r="103" spans="1:58" ht="15.75" x14ac:dyDescent="0.25">
      <c r="A103" s="37" t="s">
        <v>84</v>
      </c>
      <c r="B103" s="37" t="s">
        <v>184</v>
      </c>
      <c r="C103" s="39">
        <v>486693</v>
      </c>
      <c r="D103" s="39">
        <v>2133215</v>
      </c>
      <c r="E103" s="9">
        <v>5</v>
      </c>
      <c r="F103" s="9">
        <v>444</v>
      </c>
      <c r="G103" s="9">
        <v>7.9</v>
      </c>
      <c r="H103" s="9">
        <v>280</v>
      </c>
      <c r="I103" s="9">
        <v>129.1</v>
      </c>
      <c r="J103" s="9">
        <v>40.200000000000003</v>
      </c>
      <c r="K103" s="9">
        <v>104.08</v>
      </c>
      <c r="L103" s="9">
        <v>0.2</v>
      </c>
      <c r="M103" s="9">
        <v>0.1</v>
      </c>
      <c r="N103" s="9"/>
      <c r="O103" s="9"/>
      <c r="P103" s="9">
        <v>21.84</v>
      </c>
      <c r="Q103" s="9">
        <v>8.3700000000000007E-3</v>
      </c>
      <c r="R103" s="9">
        <v>1.2999999999999999E-4</v>
      </c>
      <c r="S103" s="9">
        <v>12</v>
      </c>
      <c r="T103" s="9">
        <v>6.0000000000000001E-3</v>
      </c>
      <c r="U103" s="9">
        <v>2.5999999999999999E-2</v>
      </c>
      <c r="V103" s="9" t="s">
        <v>71</v>
      </c>
      <c r="W103" s="9">
        <v>2.5999999999999999E-2</v>
      </c>
      <c r="X103" s="9">
        <v>1.9E-2</v>
      </c>
      <c r="Y103" s="9">
        <v>3.5E-4</v>
      </c>
      <c r="Z103" s="9">
        <v>2.7369999999999998E-2</v>
      </c>
      <c r="AA103" s="9">
        <v>5</v>
      </c>
      <c r="AB103" s="9"/>
      <c r="AC103" s="9">
        <v>50</v>
      </c>
      <c r="AD103" s="9">
        <v>18</v>
      </c>
      <c r="AE103" s="9">
        <v>1300</v>
      </c>
      <c r="AF103" s="9">
        <v>2</v>
      </c>
      <c r="AG103" s="9">
        <v>0</v>
      </c>
      <c r="AH103" s="9"/>
      <c r="AI103" s="9"/>
      <c r="AJ103" s="9"/>
      <c r="AK103" s="6">
        <f t="shared" si="3"/>
        <v>0</v>
      </c>
      <c r="AL103" s="9"/>
      <c r="AM103" s="9"/>
      <c r="AN103" s="9"/>
      <c r="AO103" s="9"/>
      <c r="AP103" s="9"/>
      <c r="AQ103" s="9"/>
      <c r="AR103" s="9"/>
      <c r="AS103" s="9"/>
      <c r="AT103" s="9"/>
      <c r="AU103" s="9"/>
      <c r="AV103" s="9"/>
      <c r="AW103" s="9"/>
      <c r="AX103" s="9"/>
      <c r="AY103" s="9"/>
      <c r="AZ103" s="9"/>
      <c r="BA103" s="9"/>
      <c r="BB103" s="9"/>
      <c r="BC103" s="9"/>
      <c r="BD103" s="7" t="s">
        <v>183</v>
      </c>
      <c r="BE103" s="19" t="s">
        <v>165</v>
      </c>
      <c r="BF103" s="9" t="s">
        <v>166</v>
      </c>
    </row>
    <row r="104" spans="1:58" ht="15.75" x14ac:dyDescent="0.25">
      <c r="A104" s="37" t="s">
        <v>227</v>
      </c>
      <c r="B104" s="37" t="s">
        <v>194</v>
      </c>
      <c r="C104" s="39">
        <v>503654</v>
      </c>
      <c r="D104" s="39">
        <v>2134536</v>
      </c>
      <c r="E104" s="9">
        <v>35</v>
      </c>
      <c r="F104" s="9">
        <v>1514</v>
      </c>
      <c r="G104" s="9">
        <v>7.6</v>
      </c>
      <c r="H104" s="9">
        <v>944</v>
      </c>
      <c r="I104" s="9">
        <v>363.7</v>
      </c>
      <c r="J104" s="9">
        <v>317.10000000000002</v>
      </c>
      <c r="K104" s="9">
        <v>328</v>
      </c>
      <c r="L104" s="9">
        <v>0.1</v>
      </c>
      <c r="M104" s="9">
        <v>13.64</v>
      </c>
      <c r="N104" s="9"/>
      <c r="O104" s="9"/>
      <c r="P104" s="9">
        <v>4.18</v>
      </c>
      <c r="Q104" s="9">
        <v>6.2E-4</v>
      </c>
      <c r="R104" s="9">
        <v>1.2999999999999999E-4</v>
      </c>
      <c r="S104" s="9">
        <v>59</v>
      </c>
      <c r="T104" s="9">
        <v>6.0000000000000001E-3</v>
      </c>
      <c r="U104" s="9">
        <v>2.5999999999999999E-2</v>
      </c>
      <c r="V104" s="9" t="s">
        <v>71</v>
      </c>
      <c r="W104" s="9">
        <v>0.27400000000000002</v>
      </c>
      <c r="X104" s="9">
        <v>0.129</v>
      </c>
      <c r="Y104" s="9">
        <v>3.5E-4</v>
      </c>
      <c r="Z104" s="9">
        <v>1.2800000000000001E-3</v>
      </c>
      <c r="AA104" s="9">
        <v>6</v>
      </c>
      <c r="AB104" s="9"/>
      <c r="AC104" s="9">
        <v>207</v>
      </c>
      <c r="AD104" s="9">
        <v>44</v>
      </c>
      <c r="AE104" s="9">
        <v>195</v>
      </c>
      <c r="AF104" s="9">
        <v>0</v>
      </c>
      <c r="AG104" s="9">
        <v>0</v>
      </c>
      <c r="AH104" s="9"/>
      <c r="AI104" s="9"/>
      <c r="AJ104" s="9"/>
      <c r="AK104" s="6">
        <f t="shared" si="3"/>
        <v>0</v>
      </c>
      <c r="AL104" s="9"/>
      <c r="AM104" s="9"/>
      <c r="AN104" s="9"/>
      <c r="AO104" s="9"/>
      <c r="AP104" s="9"/>
      <c r="AQ104" s="9"/>
      <c r="AR104" s="9"/>
      <c r="AS104" s="9"/>
      <c r="AT104" s="9"/>
      <c r="AU104" s="9"/>
      <c r="AV104" s="9"/>
      <c r="AW104" s="9"/>
      <c r="AX104" s="9"/>
      <c r="AY104" s="9"/>
      <c r="AZ104" s="9"/>
      <c r="BA104" s="9"/>
      <c r="BB104" s="9"/>
      <c r="BC104" s="9"/>
      <c r="BD104" s="7" t="s">
        <v>201</v>
      </c>
      <c r="BE104" s="20" t="s">
        <v>195</v>
      </c>
      <c r="BF104" s="9" t="s">
        <v>196</v>
      </c>
    </row>
    <row r="105" spans="1:58" ht="15.75" x14ac:dyDescent="0.25">
      <c r="A105" s="37" t="s">
        <v>227</v>
      </c>
      <c r="B105" s="37" t="s">
        <v>200</v>
      </c>
      <c r="C105" s="39">
        <v>502969</v>
      </c>
      <c r="D105" s="39">
        <v>2131908</v>
      </c>
      <c r="E105" s="9">
        <v>60</v>
      </c>
      <c r="F105" s="9">
        <v>1615</v>
      </c>
      <c r="G105" s="9">
        <v>7.5</v>
      </c>
      <c r="H105" s="9">
        <v>1065.9000000000001</v>
      </c>
      <c r="I105" s="9">
        <v>328.8</v>
      </c>
      <c r="J105" s="9">
        <v>313.3</v>
      </c>
      <c r="K105" s="9">
        <v>378.64</v>
      </c>
      <c r="L105" s="9">
        <v>0.2</v>
      </c>
      <c r="M105" s="9">
        <v>0.1</v>
      </c>
      <c r="N105" s="9"/>
      <c r="O105" s="9"/>
      <c r="P105" s="9">
        <v>4</v>
      </c>
      <c r="Q105" s="9">
        <v>6.2E-4</v>
      </c>
      <c r="R105" s="9">
        <v>1.2999999999999999E-4</v>
      </c>
      <c r="S105" s="9">
        <v>67.2</v>
      </c>
      <c r="T105" s="9">
        <v>6.0000000000000001E-3</v>
      </c>
      <c r="U105" s="9">
        <v>2.5999999999999999E-2</v>
      </c>
      <c r="V105" s="9">
        <v>5.6000000000000001E-2</v>
      </c>
      <c r="W105" s="9">
        <v>1.958</v>
      </c>
      <c r="X105" s="9">
        <v>0.442</v>
      </c>
      <c r="Y105" s="9">
        <v>3.5E-4</v>
      </c>
      <c r="Z105" s="9"/>
      <c r="AA105" s="9">
        <v>13.2</v>
      </c>
      <c r="AB105" s="9"/>
      <c r="AC105" s="9">
        <v>180</v>
      </c>
      <c r="AD105" s="9">
        <v>51.2</v>
      </c>
      <c r="AE105" s="9">
        <v>50</v>
      </c>
      <c r="AF105" s="9">
        <v>0</v>
      </c>
      <c r="AG105" s="9" t="s">
        <v>198</v>
      </c>
      <c r="AH105" s="9"/>
      <c r="AI105" s="9"/>
      <c r="AJ105" s="9"/>
      <c r="AK105" s="6">
        <f t="shared" si="3"/>
        <v>0</v>
      </c>
      <c r="AL105" s="9"/>
      <c r="AM105" s="9"/>
      <c r="AN105" s="9"/>
      <c r="AO105" s="9"/>
      <c r="AP105" s="9"/>
      <c r="AQ105" s="9"/>
      <c r="AR105" s="9"/>
      <c r="AS105" s="9"/>
      <c r="AT105" s="9"/>
      <c r="AU105" s="9"/>
      <c r="AV105" s="9"/>
      <c r="AW105" s="9"/>
      <c r="AX105" s="9"/>
      <c r="AY105" s="9"/>
      <c r="AZ105" s="9"/>
      <c r="BA105" s="9"/>
      <c r="BB105" s="9"/>
      <c r="BC105" s="9"/>
      <c r="BD105" s="7" t="s">
        <v>199</v>
      </c>
      <c r="BE105" s="20" t="s">
        <v>195</v>
      </c>
      <c r="BF105" s="9" t="s">
        <v>196</v>
      </c>
    </row>
    <row r="106" spans="1:58" ht="15.75" x14ac:dyDescent="0.25">
      <c r="A106" s="37" t="s">
        <v>227</v>
      </c>
      <c r="B106" s="37" t="s">
        <v>197</v>
      </c>
      <c r="C106" s="39">
        <v>502898</v>
      </c>
      <c r="D106" s="39">
        <v>2131525</v>
      </c>
      <c r="E106" s="9">
        <v>60</v>
      </c>
      <c r="F106" s="9">
        <v>1615</v>
      </c>
      <c r="G106" s="9">
        <v>7.5</v>
      </c>
      <c r="H106" s="9">
        <v>1065.9000000000001</v>
      </c>
      <c r="I106" s="9">
        <v>357.9</v>
      </c>
      <c r="J106" s="9">
        <v>308.3</v>
      </c>
      <c r="K106" s="9">
        <v>394.5</v>
      </c>
      <c r="L106" s="9">
        <v>0.2</v>
      </c>
      <c r="M106" s="9">
        <v>14.2</v>
      </c>
      <c r="N106" s="9"/>
      <c r="O106" s="9"/>
      <c r="P106" s="9">
        <v>4</v>
      </c>
      <c r="Q106" s="9">
        <v>6.2E-4</v>
      </c>
      <c r="R106" s="9">
        <v>1.2999999999999999E-4</v>
      </c>
      <c r="S106" s="9">
        <v>69.099999999999994</v>
      </c>
      <c r="T106" s="9">
        <v>6.0000000000000001E-3</v>
      </c>
      <c r="U106" s="9">
        <v>2.5999999999999999E-2</v>
      </c>
      <c r="V106" s="9">
        <v>5.6000000000000001E-2</v>
      </c>
      <c r="W106" s="9">
        <v>1.7350000000000001</v>
      </c>
      <c r="X106" s="9">
        <v>0.434</v>
      </c>
      <c r="Y106" s="9">
        <v>3.5E-4</v>
      </c>
      <c r="Z106" s="9"/>
      <c r="AA106" s="9">
        <v>14.1</v>
      </c>
      <c r="AB106" s="9"/>
      <c r="AC106" s="9">
        <v>180.8</v>
      </c>
      <c r="AD106" s="9">
        <v>53.9</v>
      </c>
      <c r="AE106" s="9">
        <v>80</v>
      </c>
      <c r="AF106" s="9">
        <v>0</v>
      </c>
      <c r="AG106" s="9" t="s">
        <v>198</v>
      </c>
      <c r="AH106" s="9"/>
      <c r="AI106" s="9"/>
      <c r="AJ106" s="9"/>
      <c r="AK106" s="6">
        <f t="shared" si="3"/>
        <v>0</v>
      </c>
      <c r="AL106" s="9"/>
      <c r="AM106" s="9"/>
      <c r="AN106" s="9"/>
      <c r="AO106" s="9"/>
      <c r="AP106" s="9"/>
      <c r="AQ106" s="9"/>
      <c r="AR106" s="9"/>
      <c r="AS106" s="9"/>
      <c r="AT106" s="9"/>
      <c r="AU106" s="9"/>
      <c r="AV106" s="9"/>
      <c r="AW106" s="9"/>
      <c r="AX106" s="9"/>
      <c r="AY106" s="9"/>
      <c r="AZ106" s="9"/>
      <c r="BA106" s="9"/>
      <c r="BB106" s="9"/>
      <c r="BC106" s="9"/>
      <c r="BD106" s="7" t="s">
        <v>199</v>
      </c>
      <c r="BE106" s="20" t="s">
        <v>195</v>
      </c>
      <c r="BF106" s="9" t="s">
        <v>196</v>
      </c>
    </row>
    <row r="107" spans="1:58" ht="15.75" x14ac:dyDescent="0.25">
      <c r="A107" s="37" t="s">
        <v>85</v>
      </c>
      <c r="B107" s="37" t="s">
        <v>206</v>
      </c>
      <c r="C107" s="40">
        <v>487635</v>
      </c>
      <c r="D107" s="40">
        <v>2129008</v>
      </c>
      <c r="E107" s="9">
        <v>10</v>
      </c>
      <c r="F107" s="9">
        <v>959</v>
      </c>
      <c r="G107" s="9">
        <v>7.2</v>
      </c>
      <c r="H107" s="9">
        <v>712</v>
      </c>
      <c r="I107" s="9">
        <v>303.3</v>
      </c>
      <c r="J107" s="9">
        <v>25.8</v>
      </c>
      <c r="K107" s="9">
        <v>427</v>
      </c>
      <c r="L107" s="9">
        <v>0.5</v>
      </c>
      <c r="M107" s="9">
        <v>0.12</v>
      </c>
      <c r="N107" s="9"/>
      <c r="O107" s="9"/>
      <c r="P107" s="9">
        <v>162.69999999999999</v>
      </c>
      <c r="Q107" s="9">
        <v>3.2499999999999999E-3</v>
      </c>
      <c r="R107" s="9">
        <v>1.2999999999999999E-4</v>
      </c>
      <c r="S107" s="9">
        <v>54</v>
      </c>
      <c r="T107" s="9">
        <v>6.0000000000000001E-3</v>
      </c>
      <c r="U107" s="9">
        <v>2.5999999999999999E-2</v>
      </c>
      <c r="V107" s="9" t="s">
        <v>71</v>
      </c>
      <c r="W107" s="9">
        <v>5.1999999999999998E-2</v>
      </c>
      <c r="X107" s="9">
        <v>4.9000000000000002E-2</v>
      </c>
      <c r="Y107" s="9">
        <v>3.5E-4</v>
      </c>
      <c r="Z107" s="9">
        <v>5.9000000000000003E-4</v>
      </c>
      <c r="AA107" s="9">
        <v>10</v>
      </c>
      <c r="AB107" s="9"/>
      <c r="AC107" s="9">
        <v>44</v>
      </c>
      <c r="AD107" s="9">
        <v>71</v>
      </c>
      <c r="AE107" s="9">
        <v>25</v>
      </c>
      <c r="AF107" s="9">
        <v>6</v>
      </c>
      <c r="AG107" s="9">
        <v>0</v>
      </c>
      <c r="AH107" s="9"/>
      <c r="AI107" s="9"/>
      <c r="AJ107" s="9"/>
      <c r="AK107" s="6">
        <f t="shared" si="3"/>
        <v>0</v>
      </c>
      <c r="AL107" s="9"/>
      <c r="AM107" s="9"/>
      <c r="AN107" s="9"/>
      <c r="AO107" s="9"/>
      <c r="AP107" s="9"/>
      <c r="AQ107" s="9"/>
      <c r="AR107" s="9"/>
      <c r="AS107" s="9"/>
      <c r="AT107" s="9"/>
      <c r="AU107" s="9"/>
      <c r="AV107" s="9"/>
      <c r="AW107" s="9"/>
      <c r="AX107" s="9"/>
      <c r="AY107" s="9"/>
      <c r="AZ107" s="9"/>
      <c r="BA107" s="9"/>
      <c r="BB107" s="9"/>
      <c r="BC107" s="9"/>
      <c r="BD107" s="7" t="s">
        <v>204</v>
      </c>
      <c r="BE107" s="21" t="s">
        <v>204</v>
      </c>
      <c r="BF107" s="9" t="s">
        <v>205</v>
      </c>
    </row>
    <row r="108" spans="1:58" ht="15.75" x14ac:dyDescent="0.25">
      <c r="A108" s="37" t="s">
        <v>85</v>
      </c>
      <c r="B108" s="37" t="s">
        <v>207</v>
      </c>
      <c r="C108" s="39">
        <v>492829</v>
      </c>
      <c r="D108" s="39">
        <v>2128339</v>
      </c>
      <c r="E108" s="9">
        <v>10</v>
      </c>
      <c r="F108" s="9">
        <v>484</v>
      </c>
      <c r="G108" s="9">
        <v>7.5</v>
      </c>
      <c r="H108" s="9">
        <v>332</v>
      </c>
      <c r="I108" s="9">
        <v>128</v>
      </c>
      <c r="J108" s="9">
        <v>21.7</v>
      </c>
      <c r="K108" s="9">
        <v>174.19</v>
      </c>
      <c r="L108" s="9">
        <v>0.2</v>
      </c>
      <c r="M108" s="9">
        <v>0.1</v>
      </c>
      <c r="N108" s="9"/>
      <c r="O108" s="9"/>
      <c r="P108" s="9">
        <v>70.52</v>
      </c>
      <c r="Q108" s="9">
        <v>9.5E-4</v>
      </c>
      <c r="R108" s="9">
        <v>1.2999999999999999E-4</v>
      </c>
      <c r="S108" s="9">
        <v>25.4</v>
      </c>
      <c r="T108" s="9">
        <v>6.0000000000000001E-3</v>
      </c>
      <c r="U108" s="9">
        <v>2.5999999999999999E-2</v>
      </c>
      <c r="V108" s="9" t="s">
        <v>71</v>
      </c>
      <c r="W108" s="9">
        <v>5.1999999999999998E-2</v>
      </c>
      <c r="X108" s="9">
        <v>1.9E-2</v>
      </c>
      <c r="Y108" s="9">
        <v>3.5E-4</v>
      </c>
      <c r="Z108" s="9">
        <v>5.9000000000000003E-4</v>
      </c>
      <c r="AA108" s="9">
        <v>4.67</v>
      </c>
      <c r="AB108" s="9"/>
      <c r="AC108" s="9">
        <v>35.4</v>
      </c>
      <c r="AD108" s="9">
        <v>26.9</v>
      </c>
      <c r="AE108" s="9">
        <v>25</v>
      </c>
      <c r="AF108" s="9">
        <v>0</v>
      </c>
      <c r="AG108" s="9">
        <v>0</v>
      </c>
      <c r="AH108" s="9"/>
      <c r="AI108" s="9"/>
      <c r="AJ108" s="9"/>
      <c r="AK108" s="6">
        <f t="shared" si="3"/>
        <v>0</v>
      </c>
      <c r="AL108" s="9"/>
      <c r="AM108" s="9"/>
      <c r="AN108" s="9"/>
      <c r="AO108" s="9"/>
      <c r="AP108" s="9"/>
      <c r="AQ108" s="9"/>
      <c r="AR108" s="9"/>
      <c r="AS108" s="9"/>
      <c r="AT108" s="9"/>
      <c r="AU108" s="9"/>
      <c r="AV108" s="9"/>
      <c r="AW108" s="9"/>
      <c r="AX108" s="9"/>
      <c r="AY108" s="9"/>
      <c r="AZ108" s="9"/>
      <c r="BA108" s="9"/>
      <c r="BB108" s="9"/>
      <c r="BC108" s="9"/>
      <c r="BD108" s="7" t="s">
        <v>163</v>
      </c>
      <c r="BE108" s="21" t="s">
        <v>204</v>
      </c>
      <c r="BF108" s="9" t="s">
        <v>205</v>
      </c>
    </row>
    <row r="109" spans="1:58" ht="15.75" x14ac:dyDescent="0.25">
      <c r="A109" s="37" t="s">
        <v>75</v>
      </c>
      <c r="B109" s="37" t="s">
        <v>202</v>
      </c>
      <c r="C109" s="39">
        <v>478126</v>
      </c>
      <c r="D109" s="39">
        <v>2154207</v>
      </c>
      <c r="E109" s="5">
        <v>5</v>
      </c>
      <c r="F109" s="5">
        <v>727</v>
      </c>
      <c r="G109" s="5">
        <v>7.6</v>
      </c>
      <c r="H109" s="5">
        <v>508</v>
      </c>
      <c r="I109" s="5">
        <v>222.1</v>
      </c>
      <c r="J109" s="5">
        <v>37.6</v>
      </c>
      <c r="K109" s="5">
        <v>289.7</v>
      </c>
      <c r="L109" s="5">
        <v>0.1</v>
      </c>
      <c r="M109" s="5">
        <v>0.1</v>
      </c>
      <c r="N109" s="9"/>
      <c r="O109" s="9"/>
      <c r="P109" s="5">
        <v>84.72</v>
      </c>
      <c r="Q109" s="5">
        <v>6.2E-4</v>
      </c>
      <c r="R109" s="5">
        <v>1.2999999999999999E-4</v>
      </c>
      <c r="S109" s="5">
        <v>55</v>
      </c>
      <c r="T109" s="5">
        <v>6.0000000000000001E-3</v>
      </c>
      <c r="U109" s="5">
        <v>2.5999999999999999E-2</v>
      </c>
      <c r="V109" s="5" t="s">
        <v>71</v>
      </c>
      <c r="W109" s="5">
        <v>5.1999999999999998E-2</v>
      </c>
      <c r="X109" s="5">
        <v>1.9E-2</v>
      </c>
      <c r="Y109" s="5">
        <v>3.5E-4</v>
      </c>
      <c r="Z109" s="5">
        <v>5.9000000000000003E-4</v>
      </c>
      <c r="AA109" s="5">
        <v>9</v>
      </c>
      <c r="AB109" s="5"/>
      <c r="AC109" s="5">
        <v>37</v>
      </c>
      <c r="AD109" s="5">
        <v>37</v>
      </c>
      <c r="AE109" s="5">
        <v>15</v>
      </c>
      <c r="AF109" s="5">
        <v>0</v>
      </c>
      <c r="AG109" s="5">
        <v>0</v>
      </c>
      <c r="AH109" s="9"/>
      <c r="AI109" s="9"/>
      <c r="AJ109" s="9"/>
      <c r="AK109" s="6">
        <f t="shared" si="3"/>
        <v>0</v>
      </c>
      <c r="AL109" s="9"/>
      <c r="AM109" s="9"/>
      <c r="AN109" s="9"/>
      <c r="AO109" s="9"/>
      <c r="AP109" s="9"/>
      <c r="AQ109" s="9"/>
      <c r="AR109" s="9"/>
      <c r="AS109" s="9"/>
      <c r="AT109" s="9"/>
      <c r="AU109" s="9"/>
      <c r="AV109" s="9"/>
      <c r="AW109" s="9"/>
      <c r="AX109" s="9"/>
      <c r="AY109" s="9"/>
      <c r="AZ109" s="9"/>
      <c r="BA109" s="9"/>
      <c r="BB109" s="9"/>
      <c r="BC109" s="9"/>
      <c r="BD109" s="7" t="s">
        <v>203</v>
      </c>
      <c r="BE109" s="21" t="s">
        <v>204</v>
      </c>
      <c r="BF109" s="9" t="s">
        <v>205</v>
      </c>
    </row>
    <row r="110" spans="1:58" ht="15.75" x14ac:dyDescent="0.25">
      <c r="A110" s="37" t="s">
        <v>85</v>
      </c>
      <c r="B110" s="37" t="s">
        <v>208</v>
      </c>
      <c r="C110" s="33">
        <v>487377.49358300009</v>
      </c>
      <c r="D110" s="33">
        <v>2127914.4390899995</v>
      </c>
      <c r="E110" s="9">
        <v>7.5</v>
      </c>
      <c r="F110" s="9">
        <v>283</v>
      </c>
      <c r="G110" s="9">
        <v>7.8</v>
      </c>
      <c r="H110" s="9">
        <v>236</v>
      </c>
      <c r="I110" s="9">
        <v>74.599999999999994</v>
      </c>
      <c r="J110" s="9">
        <v>10.7</v>
      </c>
      <c r="K110" s="9">
        <v>100</v>
      </c>
      <c r="L110" s="9">
        <v>0.2</v>
      </c>
      <c r="M110" s="9">
        <v>0.1</v>
      </c>
      <c r="N110" s="9"/>
      <c r="O110" s="9"/>
      <c r="P110" s="9">
        <v>35.83</v>
      </c>
      <c r="Q110" s="9">
        <v>6.4999999999999997E-4</v>
      </c>
      <c r="R110" s="9">
        <v>1.2999999999999999E-4</v>
      </c>
      <c r="S110" s="9">
        <v>12</v>
      </c>
      <c r="T110" s="9">
        <v>6.0000000000000001E-3</v>
      </c>
      <c r="U110" s="9">
        <v>2.5999999999999999E-2</v>
      </c>
      <c r="V110" s="9" t="s">
        <v>71</v>
      </c>
      <c r="W110" s="9">
        <v>5.1999999999999998E-2</v>
      </c>
      <c r="X110" s="9">
        <v>1.9E-2</v>
      </c>
      <c r="Y110" s="9">
        <v>3.5E-4</v>
      </c>
      <c r="Z110" s="9">
        <v>5.9000000000000003E-4</v>
      </c>
      <c r="AA110" s="9">
        <v>3</v>
      </c>
      <c r="AB110" s="9"/>
      <c r="AC110" s="9">
        <v>22</v>
      </c>
      <c r="AD110" s="9">
        <v>17</v>
      </c>
      <c r="AE110" s="9">
        <v>40</v>
      </c>
      <c r="AF110" s="9">
        <v>0</v>
      </c>
      <c r="AG110" s="9">
        <v>0</v>
      </c>
      <c r="AH110" s="9">
        <v>0.1</v>
      </c>
      <c r="AI110" s="9">
        <v>55.93</v>
      </c>
      <c r="AJ110" s="9">
        <v>98.01</v>
      </c>
      <c r="AK110" s="6">
        <f t="shared" si="3"/>
        <v>20.540351999999999</v>
      </c>
      <c r="AL110" s="9">
        <v>4.6399999999999997</v>
      </c>
      <c r="AM110" s="9">
        <v>1.0999999999999999E-2</v>
      </c>
      <c r="AN110" s="9">
        <v>288</v>
      </c>
      <c r="AO110" s="9"/>
      <c r="AP110" s="9"/>
      <c r="AQ110" s="9"/>
      <c r="AR110" s="9"/>
      <c r="AS110" s="9"/>
      <c r="AT110" s="9"/>
      <c r="AU110" s="9"/>
      <c r="AV110" s="9"/>
      <c r="AW110" s="9"/>
      <c r="AX110" s="9"/>
      <c r="AY110" s="9">
        <v>2.4E-2</v>
      </c>
      <c r="AZ110" s="9"/>
      <c r="BA110" s="9">
        <v>0.20399999999999999</v>
      </c>
      <c r="BB110" s="9">
        <v>0</v>
      </c>
      <c r="BC110" s="9">
        <v>0</v>
      </c>
      <c r="BD110" s="7" t="s">
        <v>163</v>
      </c>
      <c r="BE110" s="21" t="s">
        <v>204</v>
      </c>
      <c r="BF110" s="9" t="s">
        <v>205</v>
      </c>
    </row>
    <row r="111" spans="1:58" ht="15.75" x14ac:dyDescent="0.25">
      <c r="A111" s="37" t="s">
        <v>75</v>
      </c>
      <c r="B111" s="37" t="s">
        <v>211</v>
      </c>
      <c r="C111" s="33">
        <v>478013.05109599984</v>
      </c>
      <c r="D111" s="33">
        <v>2153567.7291000001</v>
      </c>
      <c r="E111" s="5">
        <v>2.5</v>
      </c>
      <c r="F111" s="5">
        <v>727</v>
      </c>
      <c r="G111" s="5">
        <v>7.6</v>
      </c>
      <c r="H111" s="5">
        <v>512</v>
      </c>
      <c r="I111" s="5">
        <v>228.1</v>
      </c>
      <c r="J111" s="5">
        <v>38.1</v>
      </c>
      <c r="K111" s="5">
        <v>282.2</v>
      </c>
      <c r="L111" s="5">
        <v>0.1</v>
      </c>
      <c r="M111" s="5">
        <v>0.1</v>
      </c>
      <c r="N111" s="9"/>
      <c r="O111" s="9"/>
      <c r="P111" s="5">
        <v>81.72</v>
      </c>
      <c r="Q111" s="5">
        <v>6.2E-4</v>
      </c>
      <c r="R111" s="5">
        <v>1.2999999999999999E-4</v>
      </c>
      <c r="S111" s="5">
        <v>52</v>
      </c>
      <c r="T111" s="5">
        <v>6.0000000000000001E-3</v>
      </c>
      <c r="U111" s="5">
        <v>2.5999999999999999E-2</v>
      </c>
      <c r="V111" s="5" t="s">
        <v>71</v>
      </c>
      <c r="W111" s="5">
        <v>5.1999999999999998E-2</v>
      </c>
      <c r="X111" s="5">
        <v>1.9E-2</v>
      </c>
      <c r="Y111" s="5">
        <v>3.5E-4</v>
      </c>
      <c r="Z111" s="5">
        <v>5.9000000000000003E-4</v>
      </c>
      <c r="AA111" s="5">
        <v>9</v>
      </c>
      <c r="AB111" s="5"/>
      <c r="AC111" s="5">
        <v>42</v>
      </c>
      <c r="AD111" s="5">
        <v>37</v>
      </c>
      <c r="AE111" s="5">
        <v>10</v>
      </c>
      <c r="AF111" s="5">
        <v>0</v>
      </c>
      <c r="AG111" s="5">
        <v>0</v>
      </c>
      <c r="AH111" s="9"/>
      <c r="AI111" s="9"/>
      <c r="AJ111" s="9"/>
      <c r="AK111" s="6">
        <f t="shared" si="3"/>
        <v>0</v>
      </c>
      <c r="AL111" s="9"/>
      <c r="AM111" s="9"/>
      <c r="AN111" s="9"/>
      <c r="AO111" s="9"/>
      <c r="AP111" s="9"/>
      <c r="AQ111" s="9"/>
      <c r="AR111" s="9"/>
      <c r="AS111" s="9"/>
      <c r="AT111" s="9"/>
      <c r="AU111" s="9"/>
      <c r="AV111" s="9"/>
      <c r="AW111" s="9"/>
      <c r="AX111" s="9"/>
      <c r="AY111" s="9"/>
      <c r="AZ111" s="9"/>
      <c r="BA111" s="9"/>
      <c r="BB111" s="9"/>
      <c r="BC111" s="9"/>
      <c r="BD111" s="7" t="s">
        <v>210</v>
      </c>
      <c r="BE111" s="22" t="s">
        <v>210</v>
      </c>
      <c r="BF111" s="9" t="s">
        <v>59</v>
      </c>
    </row>
    <row r="112" spans="1:58" ht="15.75" x14ac:dyDescent="0.25">
      <c r="A112" s="37" t="s">
        <v>84</v>
      </c>
      <c r="B112" s="37" t="s">
        <v>225</v>
      </c>
      <c r="C112" s="33">
        <v>483251.48181900004</v>
      </c>
      <c r="D112" s="33">
        <v>2130940.6886399994</v>
      </c>
      <c r="E112" s="9">
        <v>5</v>
      </c>
      <c r="F112" s="9">
        <v>313</v>
      </c>
      <c r="G112" s="9">
        <v>7.7</v>
      </c>
      <c r="H112" s="9">
        <v>220</v>
      </c>
      <c r="I112" s="9">
        <v>81.3</v>
      </c>
      <c r="J112" s="9">
        <v>9.6199999999999992</v>
      </c>
      <c r="K112" s="9">
        <v>96.83</v>
      </c>
      <c r="L112" s="9">
        <v>0.4</v>
      </c>
      <c r="M112" s="9">
        <v>0.1</v>
      </c>
      <c r="N112" s="9"/>
      <c r="O112" s="9"/>
      <c r="P112" s="9">
        <v>29.11</v>
      </c>
      <c r="Q112" s="9">
        <v>6.2E-4</v>
      </c>
      <c r="R112" s="9">
        <v>3.1E-4</v>
      </c>
      <c r="S112" s="9">
        <v>14.7</v>
      </c>
      <c r="T112" s="9">
        <v>6.0000000000000001E-3</v>
      </c>
      <c r="U112" s="9">
        <v>2.5999999999999999E-2</v>
      </c>
      <c r="V112" s="9" t="s">
        <v>71</v>
      </c>
      <c r="W112" s="9">
        <v>5.1999999999999998E-2</v>
      </c>
      <c r="X112" s="9">
        <v>1.9E-2</v>
      </c>
      <c r="Y112" s="9">
        <v>3.5E-4</v>
      </c>
      <c r="Z112" s="9">
        <v>5.9000000000000003E-4</v>
      </c>
      <c r="AA112" s="9">
        <v>3.18</v>
      </c>
      <c r="AB112" s="9"/>
      <c r="AC112" s="9">
        <v>19.3</v>
      </c>
      <c r="AD112" s="9">
        <v>14.6</v>
      </c>
      <c r="AE112" s="9">
        <v>1</v>
      </c>
      <c r="AF112" s="9">
        <v>0</v>
      </c>
      <c r="AG112" s="9">
        <v>0</v>
      </c>
      <c r="AH112" s="9">
        <v>0.61</v>
      </c>
      <c r="AI112" s="9">
        <v>62</v>
      </c>
      <c r="AJ112" s="9">
        <v>91</v>
      </c>
      <c r="AK112" s="6">
        <f t="shared" si="3"/>
        <v>37.627800000000001</v>
      </c>
      <c r="AL112" s="9">
        <v>8.5</v>
      </c>
      <c r="AM112" s="9">
        <v>1.0999999999999999E-2</v>
      </c>
      <c r="AN112" s="9">
        <v>344</v>
      </c>
      <c r="AO112" s="9"/>
      <c r="AP112" s="9"/>
      <c r="AQ112" s="9"/>
      <c r="AR112" s="9"/>
      <c r="AS112" s="9"/>
      <c r="AT112" s="9"/>
      <c r="AU112" s="9"/>
      <c r="AV112" s="9"/>
      <c r="AW112" s="9">
        <v>3.5000000000000003E-2</v>
      </c>
      <c r="AX112" s="9"/>
      <c r="AY112" s="9">
        <v>3.9E-2</v>
      </c>
      <c r="AZ112" s="9"/>
      <c r="BA112" s="9">
        <v>0.113</v>
      </c>
      <c r="BB112" s="9"/>
      <c r="BC112" s="9"/>
      <c r="BD112" s="7" t="s">
        <v>210</v>
      </c>
      <c r="BE112" s="22" t="s">
        <v>210</v>
      </c>
      <c r="BF112" s="9" t="s">
        <v>59</v>
      </c>
    </row>
    <row r="113" spans="1:60" ht="15.75" x14ac:dyDescent="0.25">
      <c r="A113" s="37" t="s">
        <v>75</v>
      </c>
      <c r="B113" s="37" t="s">
        <v>209</v>
      </c>
      <c r="C113" s="39">
        <v>482304</v>
      </c>
      <c r="D113" s="39">
        <v>2153389</v>
      </c>
      <c r="E113" s="5">
        <v>17.5</v>
      </c>
      <c r="F113" s="5">
        <v>1070</v>
      </c>
      <c r="G113" s="5">
        <v>7.4</v>
      </c>
      <c r="H113" s="5">
        <v>764</v>
      </c>
      <c r="I113" s="5">
        <v>207.2</v>
      </c>
      <c r="J113" s="5">
        <v>21.1</v>
      </c>
      <c r="K113" s="5">
        <v>213.6</v>
      </c>
      <c r="L113" s="5">
        <v>0.4</v>
      </c>
      <c r="M113" s="5">
        <v>0.1</v>
      </c>
      <c r="N113" s="9"/>
      <c r="O113" s="9"/>
      <c r="P113" s="5">
        <v>106.48</v>
      </c>
      <c r="Q113" s="5">
        <v>6.2E-4</v>
      </c>
      <c r="R113" s="5">
        <v>1.2999999999999999E-4</v>
      </c>
      <c r="S113" s="5">
        <v>41</v>
      </c>
      <c r="T113" s="5">
        <v>6.0000000000000001E-3</v>
      </c>
      <c r="U113" s="5">
        <v>2.5999999999999999E-2</v>
      </c>
      <c r="V113" s="5" t="s">
        <v>71</v>
      </c>
      <c r="W113" s="5">
        <v>6.3E-2</v>
      </c>
      <c r="X113" s="5">
        <v>1.9E-2</v>
      </c>
      <c r="Y113" s="5">
        <v>3.5E-4</v>
      </c>
      <c r="Z113" s="5">
        <v>5.9000000000000003E-4</v>
      </c>
      <c r="AA113" s="5">
        <v>11</v>
      </c>
      <c r="AB113" s="5"/>
      <c r="AC113" s="5">
        <v>52</v>
      </c>
      <c r="AD113" s="5">
        <v>27</v>
      </c>
      <c r="AE113" s="5">
        <v>650</v>
      </c>
      <c r="AF113" s="5">
        <v>0</v>
      </c>
      <c r="AG113" s="5">
        <v>0</v>
      </c>
      <c r="AH113" s="9"/>
      <c r="AI113" s="9"/>
      <c r="AJ113" s="9"/>
      <c r="AK113" s="6">
        <f t="shared" si="3"/>
        <v>0</v>
      </c>
      <c r="AL113" s="9"/>
      <c r="AM113" s="9"/>
      <c r="AN113" s="9"/>
      <c r="AO113" s="9"/>
      <c r="AP113" s="9"/>
      <c r="AQ113" s="9"/>
      <c r="AR113" s="9"/>
      <c r="AS113" s="9"/>
      <c r="AT113" s="9"/>
      <c r="AU113" s="9"/>
      <c r="AV113" s="9"/>
      <c r="AW113" s="9"/>
      <c r="AX113" s="9"/>
      <c r="AY113" s="9"/>
      <c r="AZ113" s="9"/>
      <c r="BA113" s="9"/>
      <c r="BB113" s="9"/>
      <c r="BC113" s="9"/>
      <c r="BD113" s="7" t="s">
        <v>210</v>
      </c>
      <c r="BE113" s="22" t="s">
        <v>210</v>
      </c>
      <c r="BF113" s="9" t="s">
        <v>59</v>
      </c>
    </row>
    <row r="114" spans="1:60" ht="15.75" x14ac:dyDescent="0.25">
      <c r="A114" s="37" t="s">
        <v>85</v>
      </c>
      <c r="B114" s="37" t="s">
        <v>213</v>
      </c>
      <c r="C114" s="39">
        <v>493006</v>
      </c>
      <c r="D114" s="39">
        <v>2128467</v>
      </c>
      <c r="E114" s="9">
        <v>15</v>
      </c>
      <c r="F114" s="9">
        <v>505</v>
      </c>
      <c r="G114" s="9">
        <v>7.5</v>
      </c>
      <c r="H114" s="6">
        <v>333.3</v>
      </c>
      <c r="I114" s="9">
        <v>159</v>
      </c>
      <c r="J114" s="9">
        <v>20.9</v>
      </c>
      <c r="K114" s="9">
        <v>187</v>
      </c>
      <c r="L114" s="9">
        <v>0.3</v>
      </c>
      <c r="M114" s="9">
        <v>0.1</v>
      </c>
      <c r="N114" s="9"/>
      <c r="O114" s="9"/>
      <c r="P114" s="9">
        <v>67.2</v>
      </c>
      <c r="Q114" s="9">
        <v>6.2E-4</v>
      </c>
      <c r="R114" s="9">
        <v>1.2999999999999999E-4</v>
      </c>
      <c r="S114" s="9">
        <v>32</v>
      </c>
      <c r="T114" s="9">
        <v>6.0000000000000001E-3</v>
      </c>
      <c r="U114" s="9">
        <v>2.5999999999999999E-2</v>
      </c>
      <c r="V114" s="9">
        <v>5.6000000000000001E-2</v>
      </c>
      <c r="W114" s="9">
        <v>5.1999999999999998E-2</v>
      </c>
      <c r="X114" s="9">
        <v>5.0999999999999997E-2</v>
      </c>
      <c r="Y114" s="9">
        <v>3.5E-4</v>
      </c>
      <c r="Z114" s="9">
        <v>5.9000000000000003E-4</v>
      </c>
      <c r="AA114" s="9">
        <v>5</v>
      </c>
      <c r="AB114" s="9"/>
      <c r="AC114" s="9">
        <v>37</v>
      </c>
      <c r="AD114" s="9">
        <v>26</v>
      </c>
      <c r="AE114" s="9">
        <v>10</v>
      </c>
      <c r="AF114" s="9">
        <v>0</v>
      </c>
      <c r="AG114" s="9">
        <v>0</v>
      </c>
      <c r="AH114" s="9"/>
      <c r="AI114" s="9"/>
      <c r="AJ114" s="9"/>
      <c r="AK114" s="6">
        <f t="shared" si="3"/>
        <v>0</v>
      </c>
      <c r="AL114" s="9"/>
      <c r="AM114" s="9"/>
      <c r="AN114" s="9"/>
      <c r="AO114" s="9"/>
      <c r="AP114" s="9"/>
      <c r="AQ114" s="9"/>
      <c r="AR114" s="9"/>
      <c r="AS114" s="9"/>
      <c r="AT114" s="9"/>
      <c r="AU114" s="9"/>
      <c r="AV114" s="9"/>
      <c r="AW114" s="9"/>
      <c r="AX114" s="9"/>
      <c r="AY114" s="9"/>
      <c r="AZ114" s="9"/>
      <c r="BA114" s="9"/>
      <c r="BB114" s="9"/>
      <c r="BC114" s="9"/>
      <c r="BD114" s="7" t="s">
        <v>210</v>
      </c>
      <c r="BE114" s="22" t="s">
        <v>210</v>
      </c>
      <c r="BF114" s="9" t="s">
        <v>59</v>
      </c>
    </row>
    <row r="115" spans="1:60" ht="15.75" x14ac:dyDescent="0.25">
      <c r="A115" s="37" t="s">
        <v>85</v>
      </c>
      <c r="B115" s="37" t="s">
        <v>212</v>
      </c>
      <c r="C115" s="39">
        <v>495413</v>
      </c>
      <c r="D115" s="39">
        <v>2128559</v>
      </c>
      <c r="E115" s="9">
        <v>5</v>
      </c>
      <c r="F115" s="9">
        <v>149</v>
      </c>
      <c r="G115" s="9">
        <v>7.9</v>
      </c>
      <c r="H115" s="9">
        <v>132</v>
      </c>
      <c r="I115" s="9">
        <v>56.4</v>
      </c>
      <c r="J115" s="9">
        <v>3.75</v>
      </c>
      <c r="K115" s="9">
        <v>47</v>
      </c>
      <c r="L115" s="9">
        <v>0.3</v>
      </c>
      <c r="M115" s="9">
        <v>0.1</v>
      </c>
      <c r="N115" s="9"/>
      <c r="O115" s="9"/>
      <c r="P115" s="9">
        <v>24</v>
      </c>
      <c r="Q115" s="9">
        <v>6.2E-4</v>
      </c>
      <c r="R115" s="9">
        <v>1.2999999999999999E-4</v>
      </c>
      <c r="S115" s="9">
        <v>9</v>
      </c>
      <c r="T115" s="9">
        <v>6.0000000000000001E-3</v>
      </c>
      <c r="U115" s="9">
        <v>2.5999999999999999E-2</v>
      </c>
      <c r="V115" s="9" t="s">
        <v>71</v>
      </c>
      <c r="W115" s="9">
        <v>5.1999999999999998E-2</v>
      </c>
      <c r="X115" s="9">
        <v>1.9E-2</v>
      </c>
      <c r="Y115" s="9">
        <v>3.5E-4</v>
      </c>
      <c r="Z115" s="9">
        <v>5.9000000000000003E-4</v>
      </c>
      <c r="AA115" s="9">
        <v>1</v>
      </c>
      <c r="AB115" s="9"/>
      <c r="AC115" s="9">
        <v>12</v>
      </c>
      <c r="AD115" s="9">
        <v>6</v>
      </c>
      <c r="AE115" s="9">
        <v>1</v>
      </c>
      <c r="AF115" s="9">
        <v>0</v>
      </c>
      <c r="AG115" s="9">
        <v>0</v>
      </c>
      <c r="AH115" s="9"/>
      <c r="AI115" s="9"/>
      <c r="AJ115" s="9"/>
      <c r="AK115" s="6">
        <f t="shared" si="3"/>
        <v>0</v>
      </c>
      <c r="AL115" s="9"/>
      <c r="AM115" s="9"/>
      <c r="AN115" s="9"/>
      <c r="AO115" s="9"/>
      <c r="AP115" s="9"/>
      <c r="AQ115" s="9"/>
      <c r="AR115" s="9"/>
      <c r="AS115" s="9"/>
      <c r="AT115" s="9"/>
      <c r="AU115" s="9"/>
      <c r="AV115" s="9"/>
      <c r="AW115" s="9"/>
      <c r="AX115" s="9"/>
      <c r="AY115" s="9"/>
      <c r="AZ115" s="9"/>
      <c r="BA115" s="9"/>
      <c r="BB115" s="9"/>
      <c r="BC115" s="9"/>
      <c r="BD115" s="7" t="s">
        <v>210</v>
      </c>
      <c r="BE115" s="22" t="s">
        <v>210</v>
      </c>
      <c r="BF115" s="9" t="s">
        <v>59</v>
      </c>
    </row>
    <row r="116" spans="1:60" ht="15.75" x14ac:dyDescent="0.25">
      <c r="A116" s="37" t="s">
        <v>84</v>
      </c>
      <c r="B116" s="37" t="s">
        <v>214</v>
      </c>
      <c r="C116" s="39">
        <v>483451</v>
      </c>
      <c r="D116" s="39">
        <v>2132165</v>
      </c>
      <c r="E116" s="9">
        <v>2.5</v>
      </c>
      <c r="F116" s="9">
        <v>303</v>
      </c>
      <c r="G116" s="9">
        <v>7.6</v>
      </c>
      <c r="H116" s="9">
        <v>200</v>
      </c>
      <c r="I116" s="9">
        <v>84.7</v>
      </c>
      <c r="J116" s="9">
        <v>10.5</v>
      </c>
      <c r="K116" s="9">
        <v>102</v>
      </c>
      <c r="L116" s="9">
        <v>0.3</v>
      </c>
      <c r="M116" s="9">
        <v>0.1</v>
      </c>
      <c r="N116" s="9"/>
      <c r="O116" s="9"/>
      <c r="P116" s="9">
        <v>29.6</v>
      </c>
      <c r="Q116" s="9">
        <v>4.4299999999999999E-3</v>
      </c>
      <c r="R116" s="9">
        <v>1.2999999999999999E-4</v>
      </c>
      <c r="S116" s="9">
        <v>16</v>
      </c>
      <c r="T116" s="9">
        <v>6.0000000000000001E-3</v>
      </c>
      <c r="U116" s="9">
        <v>2.5999999999999999E-2</v>
      </c>
      <c r="V116" s="9" t="s">
        <v>71</v>
      </c>
      <c r="W116" s="9">
        <v>5.1999999999999998E-2</v>
      </c>
      <c r="X116" s="9">
        <v>1.9E-2</v>
      </c>
      <c r="Y116" s="9">
        <v>3.5E-4</v>
      </c>
      <c r="Z116" s="9">
        <v>5.9000000000000003E-4</v>
      </c>
      <c r="AA116" s="9">
        <v>4</v>
      </c>
      <c r="AB116" s="9"/>
      <c r="AC116" s="9">
        <v>20</v>
      </c>
      <c r="AD116" s="9">
        <v>15</v>
      </c>
      <c r="AE116" s="9">
        <v>260</v>
      </c>
      <c r="AF116" s="9">
        <v>0</v>
      </c>
      <c r="AG116" s="9">
        <v>0</v>
      </c>
      <c r="AH116" s="9">
        <v>0.49</v>
      </c>
      <c r="AI116" s="9">
        <v>40</v>
      </c>
      <c r="AJ116" s="9">
        <v>62</v>
      </c>
      <c r="AK116" s="6">
        <f t="shared" si="3"/>
        <v>27.401892000000004</v>
      </c>
      <c r="AL116" s="9">
        <v>6.19</v>
      </c>
      <c r="AM116" s="9">
        <v>1.0999999999999999E-2</v>
      </c>
      <c r="AN116" s="9">
        <v>200</v>
      </c>
      <c r="AO116" s="9"/>
      <c r="AP116" s="9"/>
      <c r="AQ116" s="9"/>
      <c r="AR116" s="9"/>
      <c r="AS116" s="9"/>
      <c r="AT116" s="9"/>
      <c r="AU116" s="9"/>
      <c r="AV116" s="9"/>
      <c r="AW116" s="9">
        <v>3.5000000000000003E-2</v>
      </c>
      <c r="AX116" s="9"/>
      <c r="AY116" s="9">
        <v>3.4000000000000002E-2</v>
      </c>
      <c r="AZ116" s="9"/>
      <c r="BA116" s="9"/>
      <c r="BB116" s="9">
        <v>0</v>
      </c>
      <c r="BC116" s="9">
        <v>0</v>
      </c>
      <c r="BD116" s="7" t="s">
        <v>210</v>
      </c>
      <c r="BE116" s="22" t="s">
        <v>210</v>
      </c>
      <c r="BF116" s="9" t="s">
        <v>59</v>
      </c>
    </row>
    <row r="119" spans="1:60" x14ac:dyDescent="0.25">
      <c r="BG119" s="1"/>
      <c r="BH119" s="2"/>
    </row>
    <row r="120" spans="1:60" x14ac:dyDescent="0.25">
      <c r="BG120" s="1"/>
      <c r="BH120" s="2"/>
    </row>
    <row r="121" spans="1:60" x14ac:dyDescent="0.25">
      <c r="BG121" s="1"/>
      <c r="BH121" s="2"/>
    </row>
    <row r="122" spans="1:60" x14ac:dyDescent="0.25">
      <c r="BG122" s="1"/>
      <c r="BH122" s="2"/>
    </row>
    <row r="123" spans="1:60" x14ac:dyDescent="0.25">
      <c r="BG123" s="1"/>
      <c r="BH123" s="2"/>
    </row>
    <row r="124" spans="1:60" x14ac:dyDescent="0.25">
      <c r="BG124" s="1"/>
      <c r="BH124" s="2"/>
    </row>
    <row r="125" spans="1:60" x14ac:dyDescent="0.25">
      <c r="BG125" s="1"/>
      <c r="BH125" s="2"/>
    </row>
    <row r="126" spans="1:60" x14ac:dyDescent="0.25">
      <c r="BG126" s="1"/>
      <c r="BH126" s="2"/>
    </row>
    <row r="127" spans="1:60" x14ac:dyDescent="0.25">
      <c r="BG127" s="1"/>
      <c r="BH127" s="2"/>
    </row>
    <row r="128" spans="1:60" x14ac:dyDescent="0.25">
      <c r="BG128" s="1"/>
      <c r="BH128" s="2"/>
    </row>
    <row r="129" spans="59:59" x14ac:dyDescent="0.25">
      <c r="BG129" s="1"/>
    </row>
  </sheetData>
  <conditionalFormatting sqref="E1">
    <cfRule type="cellIs" dxfId="1553" priority="1950" stopIfTrue="1" operator="greaterThan">
      <formula>20</formula>
    </cfRule>
  </conditionalFormatting>
  <conditionalFormatting sqref="P1">
    <cfRule type="cellIs" dxfId="1552" priority="1951" stopIfTrue="1" operator="greaterThan">
      <formula>400</formula>
    </cfRule>
  </conditionalFormatting>
  <conditionalFormatting sqref="V1 Q1">
    <cfRule type="cellIs" dxfId="1551" priority="1952" stopIfTrue="1" operator="greaterThan">
      <formula>0.05</formula>
    </cfRule>
  </conditionalFormatting>
  <conditionalFormatting sqref="R1">
    <cfRule type="cellIs" dxfId="1550" priority="1953" stopIfTrue="1" operator="greaterThan">
      <formula>0.005</formula>
    </cfRule>
  </conditionalFormatting>
  <conditionalFormatting sqref="AC1">
    <cfRule type="cellIs" dxfId="1549" priority="1954" stopIfTrue="1" operator="greaterThan">
      <formula>200</formula>
    </cfRule>
  </conditionalFormatting>
  <conditionalFormatting sqref="T1">
    <cfRule type="cellIs" dxfId="1548" priority="1955" stopIfTrue="1" operator="greaterThan">
      <formula>5</formula>
    </cfRule>
  </conditionalFormatting>
  <conditionalFormatting sqref="U1 AF1">
    <cfRule type="cellIs" dxfId="1547" priority="1956" stopIfTrue="1" operator="greaterThan">
      <formula>2</formula>
    </cfRule>
  </conditionalFormatting>
  <conditionalFormatting sqref="W1">
    <cfRule type="cellIs" dxfId="1546" priority="1957" stopIfTrue="1" operator="greaterThan">
      <formula>0.3</formula>
    </cfRule>
  </conditionalFormatting>
  <conditionalFormatting sqref="X1">
    <cfRule type="cellIs" dxfId="1545" priority="1958" stopIfTrue="1" operator="greaterThan">
      <formula>0.15</formula>
    </cfRule>
  </conditionalFormatting>
  <conditionalFormatting sqref="Y1">
    <cfRule type="cellIs" dxfId="1544" priority="1959" stopIfTrue="1" operator="greaterThan">
      <formula>0.001</formula>
    </cfRule>
  </conditionalFormatting>
  <conditionalFormatting sqref="Z1">
    <cfRule type="cellIs" dxfId="1543" priority="1960" stopIfTrue="1" operator="greaterThan">
      <formula>0.025</formula>
    </cfRule>
  </conditionalFormatting>
  <conditionalFormatting sqref="AD1">
    <cfRule type="cellIs" dxfId="1542" priority="1961" stopIfTrue="1" operator="greaterThan">
      <formula>125</formula>
    </cfRule>
  </conditionalFormatting>
  <conditionalFormatting sqref="AE1">
    <cfRule type="cellIs" dxfId="1541" priority="1962" stopIfTrue="1" operator="greaterThan">
      <formula>6500</formula>
    </cfRule>
  </conditionalFormatting>
  <conditionalFormatting sqref="AB1">
    <cfRule type="cellIs" dxfId="1540" priority="1963" stopIfTrue="1" operator="greaterThan">
      <formula>0.01</formula>
    </cfRule>
  </conditionalFormatting>
  <conditionalFormatting sqref="AA1">
    <cfRule type="cellIs" dxfId="1539" priority="1964" stopIfTrue="1" operator="greaterThan">
      <formula>100</formula>
    </cfRule>
  </conditionalFormatting>
  <conditionalFormatting sqref="S1">
    <cfRule type="cellIs" dxfId="1538" priority="1965" stopIfTrue="1" operator="greaterThan">
      <formula>30</formula>
    </cfRule>
  </conditionalFormatting>
  <conditionalFormatting sqref="P20">
    <cfRule type="cellIs" dxfId="1537" priority="1864" stopIfTrue="1" operator="greaterThan">
      <formula>400</formula>
    </cfRule>
  </conditionalFormatting>
  <conditionalFormatting sqref="Q20">
    <cfRule type="cellIs" dxfId="1536" priority="1865" stopIfTrue="1" operator="greaterThan">
      <formula>0.05</formula>
    </cfRule>
  </conditionalFormatting>
  <conditionalFormatting sqref="R20">
    <cfRule type="cellIs" dxfId="1535" priority="1866" stopIfTrue="1" operator="greaterThan">
      <formula>0.005</formula>
    </cfRule>
  </conditionalFormatting>
  <conditionalFormatting sqref="I22">
    <cfRule type="cellIs" dxfId="1534" priority="1852" stopIfTrue="1" operator="greaterThan">
      <formula>400</formula>
    </cfRule>
  </conditionalFormatting>
  <conditionalFormatting sqref="E22">
    <cfRule type="cellIs" dxfId="1533" priority="1850" stopIfTrue="1" operator="greaterThan">
      <formula>20</formula>
    </cfRule>
  </conditionalFormatting>
  <conditionalFormatting sqref="H22 H78:H84">
    <cfRule type="cellIs" dxfId="1532" priority="1851" stopIfTrue="1" operator="greaterThan">
      <formula>1000</formula>
    </cfRule>
  </conditionalFormatting>
  <conditionalFormatting sqref="J22">
    <cfRule type="cellIs" dxfId="1531" priority="1853" stopIfTrue="1" operator="greaterThan">
      <formula>250</formula>
    </cfRule>
  </conditionalFormatting>
  <conditionalFormatting sqref="K22">
    <cfRule type="cellIs" dxfId="1530" priority="1854" stopIfTrue="1" operator="greaterThan">
      <formula>500</formula>
    </cfRule>
  </conditionalFormatting>
  <conditionalFormatting sqref="L22">
    <cfRule type="cellIs" dxfId="1529" priority="1855" stopIfTrue="1" operator="greaterThan">
      <formula>1.5</formula>
    </cfRule>
  </conditionalFormatting>
  <conditionalFormatting sqref="M22">
    <cfRule type="cellIs" dxfId="1528" priority="1856" stopIfTrue="1" operator="greaterThan">
      <formula>0.5</formula>
    </cfRule>
  </conditionalFormatting>
  <conditionalFormatting sqref="P22">
    <cfRule type="cellIs" dxfId="1527" priority="1840" stopIfTrue="1" operator="greaterThan">
      <formula>400</formula>
    </cfRule>
  </conditionalFormatting>
  <conditionalFormatting sqref="E24">
    <cfRule type="cellIs" dxfId="1526" priority="1790" stopIfTrue="1" operator="greaterThan">
      <formula>20</formula>
    </cfRule>
  </conditionalFormatting>
  <conditionalFormatting sqref="H24">
    <cfRule type="cellIs" dxfId="1525" priority="1791" stopIfTrue="1" operator="greaterThan">
      <formula>1000</formula>
    </cfRule>
  </conditionalFormatting>
  <conditionalFormatting sqref="I24">
    <cfRule type="cellIs" dxfId="1524" priority="1792" stopIfTrue="1" operator="greaterThan">
      <formula>400</formula>
    </cfRule>
  </conditionalFormatting>
  <conditionalFormatting sqref="J24">
    <cfRule type="cellIs" dxfId="1523" priority="1793" stopIfTrue="1" operator="greaterThan">
      <formula>250</formula>
    </cfRule>
  </conditionalFormatting>
  <conditionalFormatting sqref="K24">
    <cfRule type="cellIs" dxfId="1522" priority="1794" stopIfTrue="1" operator="greaterThan">
      <formula>500</formula>
    </cfRule>
  </conditionalFormatting>
  <conditionalFormatting sqref="L24">
    <cfRule type="cellIs" dxfId="1521" priority="1795" stopIfTrue="1" operator="greaterThan">
      <formula>1.5</formula>
    </cfRule>
  </conditionalFormatting>
  <conditionalFormatting sqref="M24">
    <cfRule type="cellIs" dxfId="1520" priority="1796" stopIfTrue="1" operator="greaterThan">
      <formula>0.5</formula>
    </cfRule>
  </conditionalFormatting>
  <conditionalFormatting sqref="AA27">
    <cfRule type="cellIs" dxfId="1519" priority="1702" stopIfTrue="1" operator="greaterThan">
      <formula>100</formula>
    </cfRule>
  </conditionalFormatting>
  <conditionalFormatting sqref="P30">
    <cfRule type="cellIs" dxfId="1518" priority="1548" stopIfTrue="1" operator="greaterThan">
      <formula>400</formula>
    </cfRule>
  </conditionalFormatting>
  <conditionalFormatting sqref="I7">
    <cfRule type="cellIs" dxfId="1517" priority="1269" stopIfTrue="1" operator="greaterThan">
      <formula>400</formula>
    </cfRule>
  </conditionalFormatting>
  <conditionalFormatting sqref="AD15">
    <cfRule type="cellIs" dxfId="1516" priority="1936" stopIfTrue="1" operator="greaterThan">
      <formula>125</formula>
    </cfRule>
  </conditionalFormatting>
  <conditionalFormatting sqref="I23">
    <cfRule type="cellIs" dxfId="1515" priority="1831" stopIfTrue="1" operator="greaterThan">
      <formula>400</formula>
    </cfRule>
  </conditionalFormatting>
  <conditionalFormatting sqref="P72">
    <cfRule type="cellIs" dxfId="1514" priority="1191" stopIfTrue="1" operator="greaterThan">
      <formula>400</formula>
    </cfRule>
  </conditionalFormatting>
  <conditionalFormatting sqref="Q72">
    <cfRule type="cellIs" dxfId="1513" priority="1192" stopIfTrue="1" operator="greaterThan">
      <formula>0.05</formula>
    </cfRule>
  </conditionalFormatting>
  <conditionalFormatting sqref="Q73">
    <cfRule type="cellIs" dxfId="1512" priority="1170" stopIfTrue="1" operator="greaterThan">
      <formula>0.05</formula>
    </cfRule>
  </conditionalFormatting>
  <conditionalFormatting sqref="F74">
    <cfRule type="cellIs" dxfId="1511" priority="1168" stopIfTrue="1" operator="greaterThan">
      <formula>1500</formula>
    </cfRule>
  </conditionalFormatting>
  <conditionalFormatting sqref="I77">
    <cfRule type="cellIs" dxfId="1510" priority="1115" stopIfTrue="1" operator="greaterThan">
      <formula>400</formula>
    </cfRule>
  </conditionalFormatting>
  <conditionalFormatting sqref="J77">
    <cfRule type="cellIs" dxfId="1509" priority="1116" stopIfTrue="1" operator="greaterThan">
      <formula>250</formula>
    </cfRule>
  </conditionalFormatting>
  <conditionalFormatting sqref="K77">
    <cfRule type="cellIs" dxfId="1508" priority="1117" stopIfTrue="1" operator="greaterThan">
      <formula>500</formula>
    </cfRule>
  </conditionalFormatting>
  <conditionalFormatting sqref="L77">
    <cfRule type="cellIs" dxfId="1507" priority="1118" stopIfTrue="1" operator="greaterThan">
      <formula>1.5</formula>
    </cfRule>
  </conditionalFormatting>
  <conditionalFormatting sqref="M77">
    <cfRule type="cellIs" dxfId="1506" priority="1119" stopIfTrue="1" operator="greaterThan">
      <formula>0.5</formula>
    </cfRule>
  </conditionalFormatting>
  <conditionalFormatting sqref="P79">
    <cfRule type="cellIs" dxfId="1505" priority="1066" stopIfTrue="1" operator="greaterThan">
      <formula>400</formula>
    </cfRule>
  </conditionalFormatting>
  <conditionalFormatting sqref="E29">
    <cfRule type="cellIs" dxfId="1504" priority="1592" stopIfTrue="1" operator="greaterThan">
      <formula>20</formula>
    </cfRule>
  </conditionalFormatting>
  <conditionalFormatting sqref="H29">
    <cfRule type="cellIs" dxfId="1503" priority="1593" stopIfTrue="1" operator="greaterThan">
      <formula>1000</formula>
    </cfRule>
  </conditionalFormatting>
  <conditionalFormatting sqref="I29">
    <cfRule type="cellIs" dxfId="1502" priority="1594" stopIfTrue="1" operator="greaterThan">
      <formula>400</formula>
    </cfRule>
  </conditionalFormatting>
  <conditionalFormatting sqref="J29">
    <cfRule type="cellIs" dxfId="1501" priority="1595" stopIfTrue="1" operator="greaterThan">
      <formula>250</formula>
    </cfRule>
  </conditionalFormatting>
  <conditionalFormatting sqref="K29">
    <cfRule type="cellIs" dxfId="1500" priority="1596" stopIfTrue="1" operator="greaterThan">
      <formula>500</formula>
    </cfRule>
  </conditionalFormatting>
  <conditionalFormatting sqref="L29">
    <cfRule type="cellIs" dxfId="1499" priority="1597" stopIfTrue="1" operator="greaterThan">
      <formula>1.5</formula>
    </cfRule>
  </conditionalFormatting>
  <conditionalFormatting sqref="M29">
    <cfRule type="cellIs" dxfId="1498" priority="1598" stopIfTrue="1" operator="greaterThan">
      <formula>0.5</formula>
    </cfRule>
  </conditionalFormatting>
  <conditionalFormatting sqref="N29">
    <cfRule type="cellIs" dxfId="1497" priority="1599" stopIfTrue="1" operator="greaterThan">
      <formula>0.1</formula>
    </cfRule>
  </conditionalFormatting>
  <conditionalFormatting sqref="O29">
    <cfRule type="cellIs" dxfId="1496" priority="1600" stopIfTrue="1" operator="greaterThan">
      <formula>3</formula>
    </cfRule>
  </conditionalFormatting>
  <conditionalFormatting sqref="G29">
    <cfRule type="cellIs" dxfId="1495" priority="1601" stopIfTrue="1" operator="greaterThan">
      <formula>8.5</formula>
    </cfRule>
    <cfRule type="cellIs" dxfId="1494" priority="1602" stopIfTrue="1" operator="between">
      <formula>1</formula>
      <formula>6.4</formula>
    </cfRule>
  </conditionalFormatting>
  <conditionalFormatting sqref="F29">
    <cfRule type="cellIs" dxfId="1493" priority="1603" stopIfTrue="1" operator="greaterThan">
      <formula>1500</formula>
    </cfRule>
  </conditionalFormatting>
  <conditionalFormatting sqref="I30">
    <cfRule type="cellIs" dxfId="1492" priority="1582" stopIfTrue="1" operator="greaterThan">
      <formula>400</formula>
    </cfRule>
  </conditionalFormatting>
  <conditionalFormatting sqref="P73">
    <cfRule type="cellIs" dxfId="1491" priority="1169" stopIfTrue="1" operator="greaterThan">
      <formula>400</formula>
    </cfRule>
  </conditionalFormatting>
  <conditionalFormatting sqref="E4">
    <cfRule type="cellIs" dxfId="1490" priority="1385" stopIfTrue="1" operator="greaterThan">
      <formula>20</formula>
    </cfRule>
  </conditionalFormatting>
  <conditionalFormatting sqref="H4">
    <cfRule type="cellIs" dxfId="1489" priority="1386" stopIfTrue="1" operator="greaterThan">
      <formula>1000</formula>
    </cfRule>
  </conditionalFormatting>
  <conditionalFormatting sqref="I4">
    <cfRule type="cellIs" dxfId="1488" priority="1387" stopIfTrue="1" operator="greaterThan">
      <formula>400</formula>
    </cfRule>
  </conditionalFormatting>
  <conditionalFormatting sqref="J4">
    <cfRule type="cellIs" dxfId="1487" priority="1388" stopIfTrue="1" operator="greaterThan">
      <formula>250</formula>
    </cfRule>
  </conditionalFormatting>
  <conditionalFormatting sqref="K4">
    <cfRule type="cellIs" dxfId="1486" priority="1389" stopIfTrue="1" operator="greaterThan">
      <formula>500</formula>
    </cfRule>
  </conditionalFormatting>
  <conditionalFormatting sqref="L4">
    <cfRule type="cellIs" dxfId="1485" priority="1390" stopIfTrue="1" operator="greaterThan">
      <formula>1.5</formula>
    </cfRule>
  </conditionalFormatting>
  <conditionalFormatting sqref="M4">
    <cfRule type="cellIs" dxfId="1484" priority="1391" stopIfTrue="1" operator="greaterThan">
      <formula>0.5</formula>
    </cfRule>
  </conditionalFormatting>
  <conditionalFormatting sqref="N4">
    <cfRule type="cellIs" dxfId="1483" priority="1392" stopIfTrue="1" operator="greaterThan">
      <formula>0.1</formula>
    </cfRule>
  </conditionalFormatting>
  <conditionalFormatting sqref="O4">
    <cfRule type="cellIs" dxfId="1482" priority="1393" stopIfTrue="1" operator="greaterThan">
      <formula>3</formula>
    </cfRule>
  </conditionalFormatting>
  <conditionalFormatting sqref="G4">
    <cfRule type="cellIs" dxfId="1481" priority="1394" stopIfTrue="1" operator="greaterThan">
      <formula>8.5</formula>
    </cfRule>
    <cfRule type="cellIs" dxfId="1480" priority="1395" stopIfTrue="1" operator="between">
      <formula>1</formula>
      <formula>6.4</formula>
    </cfRule>
  </conditionalFormatting>
  <conditionalFormatting sqref="F4">
    <cfRule type="cellIs" dxfId="1479" priority="1396" stopIfTrue="1" operator="greaterThan">
      <formula>1500</formula>
    </cfRule>
  </conditionalFormatting>
  <conditionalFormatting sqref="Q3">
    <cfRule type="cellIs" dxfId="1478" priority="1398" stopIfTrue="1" operator="greaterThan">
      <formula>0.05</formula>
    </cfRule>
  </conditionalFormatting>
  <conditionalFormatting sqref="AE3 AC3">
    <cfRule type="cellIs" dxfId="1477" priority="1399" stopIfTrue="1" operator="greaterThan">
      <formula>200</formula>
    </cfRule>
  </conditionalFormatting>
  <conditionalFormatting sqref="E15">
    <cfRule type="cellIs" dxfId="1476" priority="1940" stopIfTrue="1" operator="greaterThan">
      <formula>20</formula>
    </cfRule>
  </conditionalFormatting>
  <conditionalFormatting sqref="H15">
    <cfRule type="cellIs" dxfId="1475" priority="1941" stopIfTrue="1" operator="greaterThan">
      <formula>1000</formula>
    </cfRule>
  </conditionalFormatting>
  <conditionalFormatting sqref="I15">
    <cfRule type="cellIs" dxfId="1474" priority="1942" stopIfTrue="1" operator="greaterThan">
      <formula>400</formula>
    </cfRule>
  </conditionalFormatting>
  <conditionalFormatting sqref="J15">
    <cfRule type="cellIs" dxfId="1473" priority="1943" stopIfTrue="1" operator="greaterThan">
      <formula>250</formula>
    </cfRule>
  </conditionalFormatting>
  <conditionalFormatting sqref="K15">
    <cfRule type="cellIs" dxfId="1472" priority="1944" stopIfTrue="1" operator="greaterThan">
      <formula>500</formula>
    </cfRule>
  </conditionalFormatting>
  <conditionalFormatting sqref="L15">
    <cfRule type="cellIs" dxfId="1471" priority="1945" stopIfTrue="1" operator="greaterThan">
      <formula>1.5</formula>
    </cfRule>
  </conditionalFormatting>
  <conditionalFormatting sqref="M15">
    <cfRule type="cellIs" dxfId="1470" priority="1946" stopIfTrue="1" operator="greaterThan">
      <formula>0.5</formula>
    </cfRule>
  </conditionalFormatting>
  <conditionalFormatting sqref="G15">
    <cfRule type="cellIs" dxfId="1469" priority="1947" stopIfTrue="1" operator="greaterThan">
      <formula>8.5</formula>
    </cfRule>
    <cfRule type="cellIs" dxfId="1468" priority="1948" stopIfTrue="1" operator="between">
      <formula>1</formula>
      <formula>6.4</formula>
    </cfRule>
  </conditionalFormatting>
  <conditionalFormatting sqref="F15">
    <cfRule type="cellIs" dxfId="1467" priority="1949" stopIfTrue="1" operator="greaterThan">
      <formula>1500</formula>
    </cfRule>
  </conditionalFormatting>
  <conditionalFormatting sqref="P15">
    <cfRule type="cellIs" dxfId="1466" priority="1926" stopIfTrue="1" operator="greaterThan">
      <formula>400</formula>
    </cfRule>
  </conditionalFormatting>
  <conditionalFormatting sqref="Q15">
    <cfRule type="cellIs" dxfId="1465" priority="1927" stopIfTrue="1" operator="greaterThan">
      <formula>0.05</formula>
    </cfRule>
  </conditionalFormatting>
  <conditionalFormatting sqref="R15">
    <cfRule type="cellIs" dxfId="1464" priority="1928" stopIfTrue="1" operator="greaterThan">
      <formula>0.005</formula>
    </cfRule>
  </conditionalFormatting>
  <conditionalFormatting sqref="AC15 AE15">
    <cfRule type="cellIs" dxfId="1463" priority="1929" stopIfTrue="1" operator="greaterThan">
      <formula>200</formula>
    </cfRule>
  </conditionalFormatting>
  <conditionalFormatting sqref="T15">
    <cfRule type="cellIs" dxfId="1462" priority="1930" stopIfTrue="1" operator="greaterThan">
      <formula>5</formula>
    </cfRule>
  </conditionalFormatting>
  <conditionalFormatting sqref="AF15 U15">
    <cfRule type="cellIs" dxfId="1461" priority="1931" stopIfTrue="1" operator="greaterThan">
      <formula>2</formula>
    </cfRule>
  </conditionalFormatting>
  <conditionalFormatting sqref="W15">
    <cfRule type="cellIs" dxfId="1460" priority="1932" stopIfTrue="1" operator="greaterThan">
      <formula>0.3</formula>
    </cfRule>
  </conditionalFormatting>
  <conditionalFormatting sqref="X15">
    <cfRule type="cellIs" dxfId="1459" priority="1933" stopIfTrue="1" operator="greaterThan">
      <formula>0.15</formula>
    </cfRule>
  </conditionalFormatting>
  <conditionalFormatting sqref="Y15">
    <cfRule type="cellIs" dxfId="1458" priority="1934" stopIfTrue="1" operator="greaterThan">
      <formula>0.001</formula>
    </cfRule>
  </conditionalFormatting>
  <conditionalFormatting sqref="Z15">
    <cfRule type="cellIs" dxfId="1457" priority="1935" stopIfTrue="1" operator="greaterThan">
      <formula>0.025</formula>
    </cfRule>
  </conditionalFormatting>
  <conditionalFormatting sqref="AB15">
    <cfRule type="cellIs" dxfId="1456" priority="1937" stopIfTrue="1" operator="greaterThan">
      <formula>0.01</formula>
    </cfRule>
  </conditionalFormatting>
  <conditionalFormatting sqref="AA15">
    <cfRule type="cellIs" dxfId="1455" priority="1938" stopIfTrue="1" operator="greaterThan">
      <formula>100</formula>
    </cfRule>
  </conditionalFormatting>
  <conditionalFormatting sqref="S15">
    <cfRule type="cellIs" dxfId="1454" priority="1939" stopIfTrue="1" operator="greaterThan">
      <formula>30</formula>
    </cfRule>
  </conditionalFormatting>
  <conditionalFormatting sqref="Q16">
    <cfRule type="cellIs" dxfId="1453" priority="1922" stopIfTrue="1" operator="greaterThan">
      <formula>0.05</formula>
    </cfRule>
  </conditionalFormatting>
  <conditionalFormatting sqref="AE16">
    <cfRule type="cellIs" dxfId="1452" priority="1923" stopIfTrue="1" operator="greaterThan">
      <formula>200</formula>
    </cfRule>
  </conditionalFormatting>
  <conditionalFormatting sqref="AF16">
    <cfRule type="cellIs" dxfId="1451" priority="1924" stopIfTrue="1" operator="greaterThan">
      <formula>2</formula>
    </cfRule>
  </conditionalFormatting>
  <conditionalFormatting sqref="AB16">
    <cfRule type="cellIs" dxfId="1450" priority="1925" stopIfTrue="1" operator="greaterThan">
      <formula>0.01</formula>
    </cfRule>
  </conditionalFormatting>
  <conditionalFormatting sqref="E18">
    <cfRule type="cellIs" dxfId="1449" priority="1912" stopIfTrue="1" operator="greaterThan">
      <formula>20</formula>
    </cfRule>
  </conditionalFormatting>
  <conditionalFormatting sqref="H18">
    <cfRule type="cellIs" dxfId="1448" priority="1913" stopIfTrue="1" operator="greaterThan">
      <formula>1000</formula>
    </cfRule>
  </conditionalFormatting>
  <conditionalFormatting sqref="I18">
    <cfRule type="cellIs" dxfId="1447" priority="1914" stopIfTrue="1" operator="greaterThan">
      <formula>400</formula>
    </cfRule>
  </conditionalFormatting>
  <conditionalFormatting sqref="J18">
    <cfRule type="cellIs" dxfId="1446" priority="1915" stopIfTrue="1" operator="greaterThan">
      <formula>250</formula>
    </cfRule>
  </conditionalFormatting>
  <conditionalFormatting sqref="K18">
    <cfRule type="cellIs" dxfId="1445" priority="1916" stopIfTrue="1" operator="greaterThan">
      <formula>500</formula>
    </cfRule>
  </conditionalFormatting>
  <conditionalFormatting sqref="L18">
    <cfRule type="cellIs" dxfId="1444" priority="1917" stopIfTrue="1" operator="greaterThan">
      <formula>1.5</formula>
    </cfRule>
  </conditionalFormatting>
  <conditionalFormatting sqref="M18">
    <cfRule type="cellIs" dxfId="1443" priority="1918" stopIfTrue="1" operator="greaterThan">
      <formula>0.5</formula>
    </cfRule>
  </conditionalFormatting>
  <conditionalFormatting sqref="G18">
    <cfRule type="cellIs" dxfId="1442" priority="1919" stopIfTrue="1" operator="greaterThan">
      <formula>8.5</formula>
    </cfRule>
    <cfRule type="cellIs" dxfId="1441" priority="1920" stopIfTrue="1" operator="between">
      <formula>1</formula>
      <formula>6.4</formula>
    </cfRule>
  </conditionalFormatting>
  <conditionalFormatting sqref="F18">
    <cfRule type="cellIs" dxfId="1440" priority="1921" stopIfTrue="1" operator="greaterThan">
      <formula>1500</formula>
    </cfRule>
  </conditionalFormatting>
  <conditionalFormatting sqref="Q17">
    <cfRule type="cellIs" dxfId="1439" priority="1906" stopIfTrue="1" operator="greaterThan">
      <formula>0.05</formula>
    </cfRule>
  </conditionalFormatting>
  <conditionalFormatting sqref="R17">
    <cfRule type="cellIs" dxfId="1438" priority="1907" stopIfTrue="1" operator="greaterThan">
      <formula>0.005</formula>
    </cfRule>
  </conditionalFormatting>
  <conditionalFormatting sqref="AE17">
    <cfRule type="cellIs" dxfId="1437" priority="1908" stopIfTrue="1" operator="greaterThan">
      <formula>200</formula>
    </cfRule>
  </conditionalFormatting>
  <conditionalFormatting sqref="AF17">
    <cfRule type="cellIs" dxfId="1436" priority="1909" stopIfTrue="1" operator="greaterThan">
      <formula>2</formula>
    </cfRule>
  </conditionalFormatting>
  <conditionalFormatting sqref="AB17">
    <cfRule type="cellIs" dxfId="1435" priority="1910" stopIfTrue="1" operator="greaterThan">
      <formula>0.01</formula>
    </cfRule>
  </conditionalFormatting>
  <conditionalFormatting sqref="AG17">
    <cfRule type="cellIs" dxfId="1434" priority="1911" stopIfTrue="1" operator="greaterThan">
      <formula>0</formula>
    </cfRule>
  </conditionalFormatting>
  <conditionalFormatting sqref="P18">
    <cfRule type="cellIs" dxfId="1433" priority="1892" stopIfTrue="1" operator="greaterThan">
      <formula>400</formula>
    </cfRule>
  </conditionalFormatting>
  <conditionalFormatting sqref="Q18">
    <cfRule type="cellIs" dxfId="1432" priority="1893" stopIfTrue="1" operator="greaterThan">
      <formula>0.05</formula>
    </cfRule>
  </conditionalFormatting>
  <conditionalFormatting sqref="R18">
    <cfRule type="cellIs" dxfId="1431" priority="1894" stopIfTrue="1" operator="greaterThan">
      <formula>0.005</formula>
    </cfRule>
  </conditionalFormatting>
  <conditionalFormatting sqref="AC18">
    <cfRule type="cellIs" dxfId="1430" priority="1895" stopIfTrue="1" operator="greaterThan">
      <formula>200</formula>
    </cfRule>
  </conditionalFormatting>
  <conditionalFormatting sqref="T18">
    <cfRule type="cellIs" dxfId="1429" priority="1896" stopIfTrue="1" operator="greaterThan">
      <formula>5</formula>
    </cfRule>
  </conditionalFormatting>
  <conditionalFormatting sqref="AF18 U18">
    <cfRule type="cellIs" dxfId="1428" priority="1897" stopIfTrue="1" operator="greaterThan">
      <formula>2</formula>
    </cfRule>
  </conditionalFormatting>
  <conditionalFormatting sqref="W18">
    <cfRule type="cellIs" dxfId="1427" priority="1898" stopIfTrue="1" operator="greaterThan">
      <formula>0.3</formula>
    </cfRule>
  </conditionalFormatting>
  <conditionalFormatting sqref="X18">
    <cfRule type="cellIs" dxfId="1426" priority="1899" stopIfTrue="1" operator="greaterThan">
      <formula>0.15</formula>
    </cfRule>
  </conditionalFormatting>
  <conditionalFormatting sqref="Y18">
    <cfRule type="cellIs" dxfId="1425" priority="1900" stopIfTrue="1" operator="greaterThan">
      <formula>0.001</formula>
    </cfRule>
  </conditionalFormatting>
  <conditionalFormatting sqref="Z18">
    <cfRule type="cellIs" dxfId="1424" priority="1901" stopIfTrue="1" operator="greaterThan">
      <formula>0.025</formula>
    </cfRule>
  </conditionalFormatting>
  <conditionalFormatting sqref="AD18">
    <cfRule type="cellIs" dxfId="1423" priority="1902" stopIfTrue="1" operator="greaterThan">
      <formula>125</formula>
    </cfRule>
  </conditionalFormatting>
  <conditionalFormatting sqref="AB18">
    <cfRule type="cellIs" dxfId="1422" priority="1903" stopIfTrue="1" operator="greaterThan">
      <formula>0.01</formula>
    </cfRule>
  </conditionalFormatting>
  <conditionalFormatting sqref="AA18">
    <cfRule type="cellIs" dxfId="1421" priority="1904" stopIfTrue="1" operator="greaterThan">
      <formula>100</formula>
    </cfRule>
  </conditionalFormatting>
  <conditionalFormatting sqref="S18">
    <cfRule type="cellIs" dxfId="1420" priority="1905" stopIfTrue="1" operator="greaterThan">
      <formula>30</formula>
    </cfRule>
  </conditionalFormatting>
  <conditionalFormatting sqref="E20">
    <cfRule type="cellIs" dxfId="1419" priority="1878" stopIfTrue="1" operator="greaterThan">
      <formula>20</formula>
    </cfRule>
  </conditionalFormatting>
  <conditionalFormatting sqref="H20">
    <cfRule type="cellIs" dxfId="1418" priority="1879" stopIfTrue="1" operator="greaterThan">
      <formula>1000</formula>
    </cfRule>
  </conditionalFormatting>
  <conditionalFormatting sqref="I20">
    <cfRule type="cellIs" dxfId="1417" priority="1880" stopIfTrue="1" operator="greaterThan">
      <formula>400</formula>
    </cfRule>
  </conditionalFormatting>
  <conditionalFormatting sqref="J20">
    <cfRule type="cellIs" dxfId="1416" priority="1881" stopIfTrue="1" operator="greaterThan">
      <formula>250</formula>
    </cfRule>
  </conditionalFormatting>
  <conditionalFormatting sqref="K20">
    <cfRule type="cellIs" dxfId="1415" priority="1882" stopIfTrue="1" operator="greaterThan">
      <formula>500</formula>
    </cfRule>
  </conditionalFormatting>
  <conditionalFormatting sqref="L20">
    <cfRule type="cellIs" dxfId="1414" priority="1883" stopIfTrue="1" operator="greaterThan">
      <formula>1.5</formula>
    </cfRule>
  </conditionalFormatting>
  <conditionalFormatting sqref="M20">
    <cfRule type="cellIs" dxfId="1413" priority="1884" stopIfTrue="1" operator="greaterThan">
      <formula>0.5</formula>
    </cfRule>
  </conditionalFormatting>
  <conditionalFormatting sqref="G20">
    <cfRule type="cellIs" dxfId="1412" priority="1885" stopIfTrue="1" operator="greaterThan">
      <formula>8.5</formula>
    </cfRule>
    <cfRule type="cellIs" dxfId="1411" priority="1886" stopIfTrue="1" operator="between">
      <formula>1</formula>
      <formula>6.4</formula>
    </cfRule>
  </conditionalFormatting>
  <conditionalFormatting sqref="F20">
    <cfRule type="cellIs" dxfId="1410" priority="1887" stopIfTrue="1" operator="greaterThan">
      <formula>1500</formula>
    </cfRule>
  </conditionalFormatting>
  <conditionalFormatting sqref="AC20">
    <cfRule type="cellIs" dxfId="1409" priority="1867" stopIfTrue="1" operator="greaterThan">
      <formula>200</formula>
    </cfRule>
  </conditionalFormatting>
  <conditionalFormatting sqref="T20">
    <cfRule type="cellIs" dxfId="1408" priority="1868" stopIfTrue="1" operator="greaterThan">
      <formula>5</formula>
    </cfRule>
  </conditionalFormatting>
  <conditionalFormatting sqref="U20 AF20">
    <cfRule type="cellIs" dxfId="1407" priority="1869" stopIfTrue="1" operator="greaterThan">
      <formula>2</formula>
    </cfRule>
  </conditionalFormatting>
  <conditionalFormatting sqref="W20">
    <cfRule type="cellIs" dxfId="1406" priority="1870" stopIfTrue="1" operator="greaterThan">
      <formula>0.3</formula>
    </cfRule>
  </conditionalFormatting>
  <conditionalFormatting sqref="X20">
    <cfRule type="cellIs" dxfId="1405" priority="1871" stopIfTrue="1" operator="greaterThan">
      <formula>0.15</formula>
    </cfRule>
  </conditionalFormatting>
  <conditionalFormatting sqref="Y20">
    <cfRule type="cellIs" dxfId="1404" priority="1872" stopIfTrue="1" operator="greaterThan">
      <formula>0.001</formula>
    </cfRule>
  </conditionalFormatting>
  <conditionalFormatting sqref="Z20">
    <cfRule type="cellIs" dxfId="1403" priority="1873" stopIfTrue="1" operator="greaterThan">
      <formula>0.025</formula>
    </cfRule>
  </conditionalFormatting>
  <conditionalFormatting sqref="AD20">
    <cfRule type="cellIs" dxfId="1402" priority="1874" stopIfTrue="1" operator="greaterThan">
      <formula>125</formula>
    </cfRule>
  </conditionalFormatting>
  <conditionalFormatting sqref="AB20">
    <cfRule type="cellIs" dxfId="1401" priority="1875" stopIfTrue="1" operator="greaterThan">
      <formula>0.01</formula>
    </cfRule>
  </conditionalFormatting>
  <conditionalFormatting sqref="AA20">
    <cfRule type="cellIs" dxfId="1400" priority="1876" stopIfTrue="1" operator="greaterThan">
      <formula>100</formula>
    </cfRule>
  </conditionalFormatting>
  <conditionalFormatting sqref="S20">
    <cfRule type="cellIs" dxfId="1399" priority="1877" stopIfTrue="1" operator="greaterThan">
      <formula>30</formula>
    </cfRule>
  </conditionalFormatting>
  <conditionalFormatting sqref="E21">
    <cfRule type="cellIs" dxfId="1398" priority="1860" stopIfTrue="1" operator="greaterThan">
      <formula>20</formula>
    </cfRule>
  </conditionalFormatting>
  <conditionalFormatting sqref="G22">
    <cfRule type="cellIs" dxfId="1397" priority="1857" stopIfTrue="1" operator="greaterThan">
      <formula>8.5</formula>
    </cfRule>
    <cfRule type="cellIs" dxfId="1396" priority="1858" stopIfTrue="1" operator="between">
      <formula>1</formula>
      <formula>6.4</formula>
    </cfRule>
  </conditionalFormatting>
  <conditionalFormatting sqref="F22">
    <cfRule type="cellIs" dxfId="1395" priority="1859" stopIfTrue="1" operator="greaterThan">
      <formula>1500</formula>
    </cfRule>
  </conditionalFormatting>
  <conditionalFormatting sqref="Q22">
    <cfRule type="cellIs" dxfId="1394" priority="1841" stopIfTrue="1" operator="greaterThan">
      <formula>0.05</formula>
    </cfRule>
  </conditionalFormatting>
  <conditionalFormatting sqref="AE22 AC22">
    <cfRule type="cellIs" dxfId="1393" priority="1842" stopIfTrue="1" operator="greaterThan">
      <formula>200</formula>
    </cfRule>
  </conditionalFormatting>
  <conditionalFormatting sqref="T22">
    <cfRule type="cellIs" dxfId="1392" priority="1843" stopIfTrue="1" operator="greaterThan">
      <formula>5</formula>
    </cfRule>
  </conditionalFormatting>
  <conditionalFormatting sqref="AF22">
    <cfRule type="cellIs" dxfId="1391" priority="1844" stopIfTrue="1" operator="greaterThan">
      <formula>2</formula>
    </cfRule>
  </conditionalFormatting>
  <conditionalFormatting sqref="W22">
    <cfRule type="cellIs" dxfId="1390" priority="1845" stopIfTrue="1" operator="greaterThan">
      <formula>0.3</formula>
    </cfRule>
  </conditionalFormatting>
  <conditionalFormatting sqref="X22">
    <cfRule type="cellIs" dxfId="1389" priority="1846" stopIfTrue="1" operator="greaterThan">
      <formula>0.15</formula>
    </cfRule>
  </conditionalFormatting>
  <conditionalFormatting sqref="AD22">
    <cfRule type="cellIs" dxfId="1388" priority="1847" stopIfTrue="1" operator="greaterThan">
      <formula>125</formula>
    </cfRule>
  </conditionalFormatting>
  <conditionalFormatting sqref="AA22">
    <cfRule type="cellIs" dxfId="1387" priority="1848" stopIfTrue="1" operator="greaterThan">
      <formula>100</formula>
    </cfRule>
  </conditionalFormatting>
  <conditionalFormatting sqref="S22">
    <cfRule type="cellIs" dxfId="1386" priority="1849" stopIfTrue="1" operator="greaterThan">
      <formula>30</formula>
    </cfRule>
  </conditionalFormatting>
  <conditionalFormatting sqref="H23">
    <cfRule type="cellIs" dxfId="1385" priority="1830" stopIfTrue="1" operator="greaterThan">
      <formula>1000</formula>
    </cfRule>
  </conditionalFormatting>
  <conditionalFormatting sqref="F23">
    <cfRule type="cellIs" dxfId="1384" priority="1832" stopIfTrue="1" operator="greaterThan">
      <formula>1500</formula>
    </cfRule>
  </conditionalFormatting>
  <conditionalFormatting sqref="E23">
    <cfRule type="cellIs" dxfId="1383" priority="1833" stopIfTrue="1" operator="greaterThan">
      <formula>20</formula>
    </cfRule>
  </conditionalFormatting>
  <conditionalFormatting sqref="J23">
    <cfRule type="cellIs" dxfId="1382" priority="1834" stopIfTrue="1" operator="greaterThan">
      <formula>250</formula>
    </cfRule>
  </conditionalFormatting>
  <conditionalFormatting sqref="K23">
    <cfRule type="cellIs" dxfId="1381" priority="1835" stopIfTrue="1" operator="greaterThan">
      <formula>500</formula>
    </cfRule>
  </conditionalFormatting>
  <conditionalFormatting sqref="L23">
    <cfRule type="cellIs" dxfId="1380" priority="1836" stopIfTrue="1" operator="greaterThan">
      <formula>1.5</formula>
    </cfRule>
  </conditionalFormatting>
  <conditionalFormatting sqref="M23">
    <cfRule type="cellIs" dxfId="1379" priority="1837" stopIfTrue="1" operator="greaterThan">
      <formula>0.5</formula>
    </cfRule>
  </conditionalFormatting>
  <conditionalFormatting sqref="G23">
    <cfRule type="cellIs" dxfId="1378" priority="1838" stopIfTrue="1" operator="greaterThan">
      <formula>8.5</formula>
    </cfRule>
    <cfRule type="cellIs" dxfId="1377" priority="1839" stopIfTrue="1" operator="between">
      <formula>1</formula>
      <formula>6.4</formula>
    </cfRule>
  </conditionalFormatting>
  <conditionalFormatting sqref="P23">
    <cfRule type="cellIs" dxfId="1376" priority="1820" stopIfTrue="1" operator="greaterThan">
      <formula>400</formula>
    </cfRule>
  </conditionalFormatting>
  <conditionalFormatting sqref="Q23">
    <cfRule type="cellIs" dxfId="1375" priority="1821" stopIfTrue="1" operator="greaterThan">
      <formula>0.05</formula>
    </cfRule>
  </conditionalFormatting>
  <conditionalFormatting sqref="AF23">
    <cfRule type="cellIs" dxfId="1374" priority="1822" stopIfTrue="1" operator="greaterThan">
      <formula>2</formula>
    </cfRule>
  </conditionalFormatting>
  <conditionalFormatting sqref="AC23 AE23">
    <cfRule type="cellIs" dxfId="1373" priority="1823" stopIfTrue="1" operator="greaterThan">
      <formula>200</formula>
    </cfRule>
  </conditionalFormatting>
  <conditionalFormatting sqref="T23">
    <cfRule type="cellIs" dxfId="1372" priority="1824" stopIfTrue="1" operator="greaterThan">
      <formula>5</formula>
    </cfRule>
  </conditionalFormatting>
  <conditionalFormatting sqref="W23">
    <cfRule type="cellIs" dxfId="1371" priority="1825" stopIfTrue="1" operator="greaterThan">
      <formula>0.3</formula>
    </cfRule>
  </conditionalFormatting>
  <conditionalFormatting sqref="X23">
    <cfRule type="cellIs" dxfId="1370" priority="1826" stopIfTrue="1" operator="greaterThan">
      <formula>0.15</formula>
    </cfRule>
  </conditionalFormatting>
  <conditionalFormatting sqref="AD23">
    <cfRule type="cellIs" dxfId="1369" priority="1827" stopIfTrue="1" operator="greaterThan">
      <formula>125</formula>
    </cfRule>
  </conditionalFormatting>
  <conditionalFormatting sqref="AA23">
    <cfRule type="cellIs" dxfId="1368" priority="1828" stopIfTrue="1" operator="greaterThan">
      <formula>100</formula>
    </cfRule>
  </conditionalFormatting>
  <conditionalFormatting sqref="S23">
    <cfRule type="cellIs" dxfId="1367" priority="1829" stopIfTrue="1" operator="greaterThan">
      <formula>30</formula>
    </cfRule>
  </conditionalFormatting>
  <conditionalFormatting sqref="G24">
    <cfRule type="cellIs" dxfId="1366" priority="1797" stopIfTrue="1" operator="greaterThan">
      <formula>8.5</formula>
    </cfRule>
    <cfRule type="cellIs" dxfId="1365" priority="1798" stopIfTrue="1" operator="between">
      <formula>1</formula>
      <formula>6.4</formula>
    </cfRule>
  </conditionalFormatting>
  <conditionalFormatting sqref="F24">
    <cfRule type="cellIs" dxfId="1364" priority="1799" stopIfTrue="1" operator="greaterThan">
      <formula>1500</formula>
    </cfRule>
  </conditionalFormatting>
  <conditionalFormatting sqref="P24">
    <cfRule type="cellIs" dxfId="1363" priority="1780" stopIfTrue="1" operator="greaterThan">
      <formula>400</formula>
    </cfRule>
  </conditionalFormatting>
  <conditionalFormatting sqref="Q24">
    <cfRule type="cellIs" dxfId="1362" priority="1781" stopIfTrue="1" operator="greaterThan">
      <formula>0.05</formula>
    </cfRule>
  </conditionalFormatting>
  <conditionalFormatting sqref="AE24 AC24">
    <cfRule type="cellIs" dxfId="1361" priority="1782" stopIfTrue="1" operator="greaterThan">
      <formula>200</formula>
    </cfRule>
  </conditionalFormatting>
  <conditionalFormatting sqref="T24">
    <cfRule type="cellIs" dxfId="1360" priority="1783" stopIfTrue="1" operator="greaterThan">
      <formula>5</formula>
    </cfRule>
  </conditionalFormatting>
  <conditionalFormatting sqref="AF24">
    <cfRule type="cellIs" dxfId="1359" priority="1784" stopIfTrue="1" operator="greaterThan">
      <formula>2</formula>
    </cfRule>
  </conditionalFormatting>
  <conditionalFormatting sqref="W24">
    <cfRule type="cellIs" dxfId="1358" priority="1785" stopIfTrue="1" operator="greaterThan">
      <formula>0.3</formula>
    </cfRule>
  </conditionalFormatting>
  <conditionalFormatting sqref="X24">
    <cfRule type="cellIs" dxfId="1357" priority="1786" stopIfTrue="1" operator="greaterThan">
      <formula>0.15</formula>
    </cfRule>
  </conditionalFormatting>
  <conditionalFormatting sqref="AD24">
    <cfRule type="cellIs" dxfId="1356" priority="1787" stopIfTrue="1" operator="greaterThan">
      <formula>125</formula>
    </cfRule>
  </conditionalFormatting>
  <conditionalFormatting sqref="AA24">
    <cfRule type="cellIs" dxfId="1355" priority="1788" stopIfTrue="1" operator="greaterThan">
      <formula>100</formula>
    </cfRule>
  </conditionalFormatting>
  <conditionalFormatting sqref="S24">
    <cfRule type="cellIs" dxfId="1354" priority="1789" stopIfTrue="1" operator="greaterThan">
      <formula>30</formula>
    </cfRule>
  </conditionalFormatting>
  <conditionalFormatting sqref="E25">
    <cfRule type="cellIs" dxfId="1353" priority="1770" stopIfTrue="1" operator="greaterThan">
      <formula>20</formula>
    </cfRule>
  </conditionalFormatting>
  <conditionalFormatting sqref="H25">
    <cfRule type="cellIs" dxfId="1352" priority="1771" stopIfTrue="1" operator="greaterThan">
      <formula>1000</formula>
    </cfRule>
  </conditionalFormatting>
  <conditionalFormatting sqref="I25">
    <cfRule type="cellIs" dxfId="1351" priority="1772" stopIfTrue="1" operator="greaterThan">
      <formula>400</formula>
    </cfRule>
  </conditionalFormatting>
  <conditionalFormatting sqref="J25">
    <cfRule type="cellIs" dxfId="1350" priority="1773" stopIfTrue="1" operator="greaterThan">
      <formula>250</formula>
    </cfRule>
  </conditionalFormatting>
  <conditionalFormatting sqref="K25">
    <cfRule type="cellIs" dxfId="1349" priority="1774" stopIfTrue="1" operator="greaterThan">
      <formula>500</formula>
    </cfRule>
  </conditionalFormatting>
  <conditionalFormatting sqref="L25">
    <cfRule type="cellIs" dxfId="1348" priority="1775" stopIfTrue="1" operator="greaterThan">
      <formula>1.5</formula>
    </cfRule>
  </conditionalFormatting>
  <conditionalFormatting sqref="M25">
    <cfRule type="cellIs" dxfId="1347" priority="1776" stopIfTrue="1" operator="greaterThan">
      <formula>0.5</formula>
    </cfRule>
  </conditionalFormatting>
  <conditionalFormatting sqref="G25">
    <cfRule type="cellIs" dxfId="1346" priority="1777" stopIfTrue="1" operator="greaterThan">
      <formula>8.5</formula>
    </cfRule>
    <cfRule type="cellIs" dxfId="1345" priority="1778" stopIfTrue="1" operator="between">
      <formula>1</formula>
      <formula>6.4</formula>
    </cfRule>
  </conditionalFormatting>
  <conditionalFormatting sqref="F25">
    <cfRule type="cellIs" dxfId="1344" priority="1779" stopIfTrue="1" operator="greaterThan">
      <formula>1500</formula>
    </cfRule>
  </conditionalFormatting>
  <conditionalFormatting sqref="P25">
    <cfRule type="cellIs" dxfId="1343" priority="1760" stopIfTrue="1" operator="greaterThan">
      <formula>400</formula>
    </cfRule>
  </conditionalFormatting>
  <conditionalFormatting sqref="Q25">
    <cfRule type="cellIs" dxfId="1342" priority="1761" stopIfTrue="1" operator="greaterThan">
      <formula>0.05</formula>
    </cfRule>
  </conditionalFormatting>
  <conditionalFormatting sqref="AE25 AC25">
    <cfRule type="cellIs" dxfId="1341" priority="1762" stopIfTrue="1" operator="greaterThan">
      <formula>200</formula>
    </cfRule>
  </conditionalFormatting>
  <conditionalFormatting sqref="T25">
    <cfRule type="cellIs" dxfId="1340" priority="1763" stopIfTrue="1" operator="greaterThan">
      <formula>5</formula>
    </cfRule>
  </conditionalFormatting>
  <conditionalFormatting sqref="AF25">
    <cfRule type="cellIs" dxfId="1339" priority="1764" stopIfTrue="1" operator="greaterThan">
      <formula>2</formula>
    </cfRule>
  </conditionalFormatting>
  <conditionalFormatting sqref="W25">
    <cfRule type="cellIs" dxfId="1338" priority="1765" stopIfTrue="1" operator="greaterThan">
      <formula>0.3</formula>
    </cfRule>
  </conditionalFormatting>
  <conditionalFormatting sqref="X25">
    <cfRule type="cellIs" dxfId="1337" priority="1766" stopIfTrue="1" operator="greaterThan">
      <formula>0.15</formula>
    </cfRule>
  </conditionalFormatting>
  <conditionalFormatting sqref="AD25">
    <cfRule type="cellIs" dxfId="1336" priority="1767" stopIfTrue="1" operator="greaterThan">
      <formula>125</formula>
    </cfRule>
  </conditionalFormatting>
  <conditionalFormatting sqref="AA25">
    <cfRule type="cellIs" dxfId="1335" priority="1768" stopIfTrue="1" operator="greaterThan">
      <formula>100</formula>
    </cfRule>
  </conditionalFormatting>
  <conditionalFormatting sqref="S25">
    <cfRule type="cellIs" dxfId="1334" priority="1769" stopIfTrue="1" operator="greaterThan">
      <formula>30</formula>
    </cfRule>
  </conditionalFormatting>
  <conditionalFormatting sqref="E26">
    <cfRule type="cellIs" dxfId="1333" priority="1728" stopIfTrue="1" operator="greaterThan">
      <formula>20</formula>
    </cfRule>
  </conditionalFormatting>
  <conditionalFormatting sqref="H26">
    <cfRule type="cellIs" dxfId="1332" priority="1729" stopIfTrue="1" operator="greaterThan">
      <formula>1000</formula>
    </cfRule>
  </conditionalFormatting>
  <conditionalFormatting sqref="I26">
    <cfRule type="cellIs" dxfId="1331" priority="1730" stopIfTrue="1" operator="greaterThan">
      <formula>400</formula>
    </cfRule>
  </conditionalFormatting>
  <conditionalFormatting sqref="J26">
    <cfRule type="cellIs" dxfId="1330" priority="1731" stopIfTrue="1" operator="greaterThan">
      <formula>250</formula>
    </cfRule>
  </conditionalFormatting>
  <conditionalFormatting sqref="K26">
    <cfRule type="cellIs" dxfId="1329" priority="1732" stopIfTrue="1" operator="greaterThan">
      <formula>500</formula>
    </cfRule>
  </conditionalFormatting>
  <conditionalFormatting sqref="L26">
    <cfRule type="cellIs" dxfId="1328" priority="1733" stopIfTrue="1" operator="greaterThan">
      <formula>1.5</formula>
    </cfRule>
  </conditionalFormatting>
  <conditionalFormatting sqref="M26">
    <cfRule type="cellIs" dxfId="1327" priority="1734" stopIfTrue="1" operator="greaterThan">
      <formula>0.5</formula>
    </cfRule>
  </conditionalFormatting>
  <conditionalFormatting sqref="G26">
    <cfRule type="cellIs" dxfId="1326" priority="1735" stopIfTrue="1" operator="greaterThan">
      <formula>8.5</formula>
    </cfRule>
    <cfRule type="cellIs" dxfId="1325" priority="1736" stopIfTrue="1" operator="between">
      <formula>1</formula>
      <formula>6.4</formula>
    </cfRule>
  </conditionalFormatting>
  <conditionalFormatting sqref="F26">
    <cfRule type="cellIs" dxfId="1324" priority="1737" stopIfTrue="1" operator="greaterThan">
      <formula>1500</formula>
    </cfRule>
  </conditionalFormatting>
  <conditionalFormatting sqref="P26">
    <cfRule type="cellIs" dxfId="1323" priority="1718" stopIfTrue="1" operator="greaterThan">
      <formula>400</formula>
    </cfRule>
  </conditionalFormatting>
  <conditionalFormatting sqref="Q26">
    <cfRule type="cellIs" dxfId="1322" priority="1719" stopIfTrue="1" operator="greaterThan">
      <formula>0.05</formula>
    </cfRule>
  </conditionalFormatting>
  <conditionalFormatting sqref="AC26">
    <cfRule type="cellIs" dxfId="1321" priority="1720" stopIfTrue="1" operator="greaterThan">
      <formula>200</formula>
    </cfRule>
  </conditionalFormatting>
  <conditionalFormatting sqref="T26">
    <cfRule type="cellIs" dxfId="1320" priority="1721" stopIfTrue="1" operator="greaterThan">
      <formula>5</formula>
    </cfRule>
  </conditionalFormatting>
  <conditionalFormatting sqref="AF26">
    <cfRule type="cellIs" dxfId="1319" priority="1722" stopIfTrue="1" operator="greaterThan">
      <formula>2</formula>
    </cfRule>
  </conditionalFormatting>
  <conditionalFormatting sqref="W26">
    <cfRule type="cellIs" dxfId="1318" priority="1723" stopIfTrue="1" operator="greaterThan">
      <formula>0.3</formula>
    </cfRule>
  </conditionalFormatting>
  <conditionalFormatting sqref="X26">
    <cfRule type="cellIs" dxfId="1317" priority="1724" stopIfTrue="1" operator="greaterThan">
      <formula>0.15</formula>
    </cfRule>
  </conditionalFormatting>
  <conditionalFormatting sqref="AD26">
    <cfRule type="cellIs" dxfId="1316" priority="1725" stopIfTrue="1" operator="greaterThan">
      <formula>125</formula>
    </cfRule>
  </conditionalFormatting>
  <conditionalFormatting sqref="AA26">
    <cfRule type="cellIs" dxfId="1315" priority="1726" stopIfTrue="1" operator="greaterThan">
      <formula>100</formula>
    </cfRule>
  </conditionalFormatting>
  <conditionalFormatting sqref="S26">
    <cfRule type="cellIs" dxfId="1314" priority="1727" stopIfTrue="1" operator="greaterThan">
      <formula>30</formula>
    </cfRule>
  </conditionalFormatting>
  <conditionalFormatting sqref="E27">
    <cfRule type="cellIs" dxfId="1313" priority="1706" stopIfTrue="1" operator="greaterThan">
      <formula>20</formula>
    </cfRule>
  </conditionalFormatting>
  <conditionalFormatting sqref="H27">
    <cfRule type="cellIs" dxfId="1312" priority="1707" stopIfTrue="1" operator="greaterThan">
      <formula>1000</formula>
    </cfRule>
  </conditionalFormatting>
  <conditionalFormatting sqref="I27">
    <cfRule type="cellIs" dxfId="1311" priority="1708" stopIfTrue="1" operator="greaterThan">
      <formula>400</formula>
    </cfRule>
  </conditionalFormatting>
  <conditionalFormatting sqref="J27">
    <cfRule type="cellIs" dxfId="1310" priority="1709" stopIfTrue="1" operator="greaterThan">
      <formula>250</formula>
    </cfRule>
  </conditionalFormatting>
  <conditionalFormatting sqref="K27">
    <cfRule type="cellIs" dxfId="1309" priority="1710" stopIfTrue="1" operator="greaterThan">
      <formula>500</formula>
    </cfRule>
  </conditionalFormatting>
  <conditionalFormatting sqref="L27">
    <cfRule type="cellIs" dxfId="1308" priority="1711" stopIfTrue="1" operator="greaterThan">
      <formula>1.5</formula>
    </cfRule>
  </conditionalFormatting>
  <conditionalFormatting sqref="M27">
    <cfRule type="cellIs" dxfId="1307" priority="1712" stopIfTrue="1" operator="greaterThan">
      <formula>0.5</formula>
    </cfRule>
  </conditionalFormatting>
  <conditionalFormatting sqref="N27">
    <cfRule type="cellIs" dxfId="1306" priority="1713" stopIfTrue="1" operator="greaterThan">
      <formula>0.1</formula>
    </cfRule>
  </conditionalFormatting>
  <conditionalFormatting sqref="O27">
    <cfRule type="cellIs" dxfId="1305" priority="1714" stopIfTrue="1" operator="greaterThan">
      <formula>3</formula>
    </cfRule>
  </conditionalFormatting>
  <conditionalFormatting sqref="G27">
    <cfRule type="cellIs" dxfId="1304" priority="1715" stopIfTrue="1" operator="greaterThan">
      <formula>8.5</formula>
    </cfRule>
    <cfRule type="cellIs" dxfId="1303" priority="1716" stopIfTrue="1" operator="between">
      <formula>1</formula>
      <formula>6.4</formula>
    </cfRule>
  </conditionalFormatting>
  <conditionalFormatting sqref="F27">
    <cfRule type="cellIs" dxfId="1302" priority="1717" stopIfTrue="1" operator="greaterThan">
      <formula>1500</formula>
    </cfRule>
  </conditionalFormatting>
  <conditionalFormatting sqref="P27">
    <cfRule type="cellIs" dxfId="1301" priority="1692" stopIfTrue="1" operator="greaterThan">
      <formula>400</formula>
    </cfRule>
  </conditionalFormatting>
  <conditionalFormatting sqref="Q27">
    <cfRule type="cellIs" dxfId="1300" priority="1693" stopIfTrue="1" operator="greaterThan">
      <formula>0.05</formula>
    </cfRule>
  </conditionalFormatting>
  <conditionalFormatting sqref="R27">
    <cfRule type="cellIs" dxfId="1299" priority="1694" stopIfTrue="1" operator="greaterThan">
      <formula>0.005</formula>
    </cfRule>
  </conditionalFormatting>
  <conditionalFormatting sqref="AC27">
    <cfRule type="cellIs" dxfId="1298" priority="1695" stopIfTrue="1" operator="greaterThan">
      <formula>200</formula>
    </cfRule>
  </conditionalFormatting>
  <conditionalFormatting sqref="T27">
    <cfRule type="cellIs" dxfId="1297" priority="1696" stopIfTrue="1" operator="greaterThan">
      <formula>5</formula>
    </cfRule>
  </conditionalFormatting>
  <conditionalFormatting sqref="U27 AF27">
    <cfRule type="cellIs" dxfId="1296" priority="1697" stopIfTrue="1" operator="greaterThan">
      <formula>2</formula>
    </cfRule>
  </conditionalFormatting>
  <conditionalFormatting sqref="W27">
    <cfRule type="cellIs" dxfId="1295" priority="1698" stopIfTrue="1" operator="greaterThan">
      <formula>0.3</formula>
    </cfRule>
  </conditionalFormatting>
  <conditionalFormatting sqref="Y27">
    <cfRule type="cellIs" dxfId="1294" priority="1699" stopIfTrue="1" operator="greaterThan">
      <formula>0.001</formula>
    </cfRule>
  </conditionalFormatting>
  <conditionalFormatting sqref="AD27">
    <cfRule type="cellIs" dxfId="1293" priority="1700" stopIfTrue="1" operator="greaterThan">
      <formula>125</formula>
    </cfRule>
  </conditionalFormatting>
  <conditionalFormatting sqref="AB27">
    <cfRule type="cellIs" dxfId="1292" priority="1701" stopIfTrue="1" operator="greaterThan">
      <formula>0.01</formula>
    </cfRule>
  </conditionalFormatting>
  <conditionalFormatting sqref="S27">
    <cfRule type="cellIs" dxfId="1291" priority="1703" stopIfTrue="1" operator="greaterThan">
      <formula>30</formula>
    </cfRule>
  </conditionalFormatting>
  <conditionalFormatting sqref="X27">
    <cfRule type="cellIs" dxfId="1290" priority="1704" stopIfTrue="1" operator="greaterThan">
      <formula>0.15</formula>
    </cfRule>
  </conditionalFormatting>
  <conditionalFormatting sqref="Z27">
    <cfRule type="cellIs" dxfId="1289" priority="1705" stopIfTrue="1" operator="greaterThan">
      <formula>0.01</formula>
    </cfRule>
  </conditionalFormatting>
  <conditionalFormatting sqref="E28">
    <cfRule type="cellIs" dxfId="1288" priority="1680" stopIfTrue="1" operator="greaterThan">
      <formula>20</formula>
    </cfRule>
  </conditionalFormatting>
  <conditionalFormatting sqref="H28">
    <cfRule type="cellIs" dxfId="1287" priority="1681" stopIfTrue="1" operator="greaterThan">
      <formula>1000</formula>
    </cfRule>
  </conditionalFormatting>
  <conditionalFormatting sqref="I28">
    <cfRule type="cellIs" dxfId="1286" priority="1682" stopIfTrue="1" operator="greaterThan">
      <formula>400</formula>
    </cfRule>
  </conditionalFormatting>
  <conditionalFormatting sqref="J28">
    <cfRule type="cellIs" dxfId="1285" priority="1683" stopIfTrue="1" operator="greaterThan">
      <formula>250</formula>
    </cfRule>
  </conditionalFormatting>
  <conditionalFormatting sqref="K28">
    <cfRule type="cellIs" dxfId="1284" priority="1684" stopIfTrue="1" operator="greaterThan">
      <formula>500</formula>
    </cfRule>
  </conditionalFormatting>
  <conditionalFormatting sqref="L28">
    <cfRule type="cellIs" dxfId="1283" priority="1685" stopIfTrue="1" operator="greaterThan">
      <formula>1.5</formula>
    </cfRule>
  </conditionalFormatting>
  <conditionalFormatting sqref="M28">
    <cfRule type="cellIs" dxfId="1282" priority="1686" stopIfTrue="1" operator="greaterThan">
      <formula>0.5</formula>
    </cfRule>
  </conditionalFormatting>
  <conditionalFormatting sqref="N28">
    <cfRule type="cellIs" dxfId="1281" priority="1687" stopIfTrue="1" operator="greaterThan">
      <formula>0.1</formula>
    </cfRule>
  </conditionalFormatting>
  <conditionalFormatting sqref="O28">
    <cfRule type="cellIs" dxfId="1280" priority="1688" stopIfTrue="1" operator="greaterThan">
      <formula>3</formula>
    </cfRule>
  </conditionalFormatting>
  <conditionalFormatting sqref="G28">
    <cfRule type="cellIs" dxfId="1279" priority="1689" stopIfTrue="1" operator="greaterThan">
      <formula>8.5</formula>
    </cfRule>
    <cfRule type="cellIs" dxfId="1278" priority="1690" stopIfTrue="1" operator="between">
      <formula>1</formula>
      <formula>6.4</formula>
    </cfRule>
  </conditionalFormatting>
  <conditionalFormatting sqref="F28">
    <cfRule type="cellIs" dxfId="1277" priority="1691" stopIfTrue="1" operator="greaterThan">
      <formula>1500</formula>
    </cfRule>
  </conditionalFormatting>
  <conditionalFormatting sqref="P28">
    <cfRule type="cellIs" dxfId="1276" priority="1670" stopIfTrue="1" operator="greaterThan">
      <formula>400</formula>
    </cfRule>
  </conditionalFormatting>
  <conditionalFormatting sqref="Q28">
    <cfRule type="cellIs" dxfId="1275" priority="1671" stopIfTrue="1" operator="greaterThan">
      <formula>0.05</formula>
    </cfRule>
  </conditionalFormatting>
  <conditionalFormatting sqref="AE28 AC28">
    <cfRule type="cellIs" dxfId="1274" priority="1672" stopIfTrue="1" operator="greaterThan">
      <formula>200</formula>
    </cfRule>
  </conditionalFormatting>
  <conditionalFormatting sqref="T28">
    <cfRule type="cellIs" dxfId="1273" priority="1673" stopIfTrue="1" operator="greaterThan">
      <formula>5</formula>
    </cfRule>
  </conditionalFormatting>
  <conditionalFormatting sqref="AF28">
    <cfRule type="cellIs" dxfId="1272" priority="1674" stopIfTrue="1" operator="greaterThan">
      <formula>2</formula>
    </cfRule>
  </conditionalFormatting>
  <conditionalFormatting sqref="W28">
    <cfRule type="cellIs" dxfId="1271" priority="1675" stopIfTrue="1" operator="greaterThan">
      <formula>0.3</formula>
    </cfRule>
  </conditionalFormatting>
  <conditionalFormatting sqref="X28">
    <cfRule type="cellIs" dxfId="1270" priority="1676" stopIfTrue="1" operator="greaterThan">
      <formula>0.15</formula>
    </cfRule>
  </conditionalFormatting>
  <conditionalFormatting sqref="AD28">
    <cfRule type="cellIs" dxfId="1269" priority="1677" stopIfTrue="1" operator="greaterThan">
      <formula>125</formula>
    </cfRule>
  </conditionalFormatting>
  <conditionalFormatting sqref="AA28">
    <cfRule type="cellIs" dxfId="1268" priority="1678" stopIfTrue="1" operator="greaterThan">
      <formula>100</formula>
    </cfRule>
  </conditionalFormatting>
  <conditionalFormatting sqref="S28">
    <cfRule type="cellIs" dxfId="1267" priority="1679" stopIfTrue="1" operator="greaterThan">
      <formula>30</formula>
    </cfRule>
  </conditionalFormatting>
  <conditionalFormatting sqref="AD80">
    <cfRule type="cellIs" dxfId="1266" priority="1061" stopIfTrue="1" operator="greaterThan">
      <formula>125</formula>
    </cfRule>
  </conditionalFormatting>
  <conditionalFormatting sqref="E30">
    <cfRule type="cellIs" dxfId="1265" priority="1580" stopIfTrue="1" operator="greaterThan">
      <formula>20</formula>
    </cfRule>
  </conditionalFormatting>
  <conditionalFormatting sqref="H30">
    <cfRule type="cellIs" dxfId="1264" priority="1581" stopIfTrue="1" operator="greaterThan">
      <formula>1000</formula>
    </cfRule>
  </conditionalFormatting>
  <conditionalFormatting sqref="J30">
    <cfRule type="cellIs" dxfId="1263" priority="1583" stopIfTrue="1" operator="greaterThan">
      <formula>250</formula>
    </cfRule>
  </conditionalFormatting>
  <conditionalFormatting sqref="K30">
    <cfRule type="cellIs" dxfId="1262" priority="1584" stopIfTrue="1" operator="greaterThan">
      <formula>500</formula>
    </cfRule>
  </conditionalFormatting>
  <conditionalFormatting sqref="L30">
    <cfRule type="cellIs" dxfId="1261" priority="1585" stopIfTrue="1" operator="greaterThan">
      <formula>1.5</formula>
    </cfRule>
  </conditionalFormatting>
  <conditionalFormatting sqref="M30">
    <cfRule type="cellIs" dxfId="1260" priority="1586" stopIfTrue="1" operator="greaterThan">
      <formula>0.5</formula>
    </cfRule>
  </conditionalFormatting>
  <conditionalFormatting sqref="N30">
    <cfRule type="cellIs" dxfId="1259" priority="1587" stopIfTrue="1" operator="greaterThan">
      <formula>0.1</formula>
    </cfRule>
  </conditionalFormatting>
  <conditionalFormatting sqref="O30">
    <cfRule type="cellIs" dxfId="1258" priority="1588" stopIfTrue="1" operator="greaterThan">
      <formula>3</formula>
    </cfRule>
  </conditionalFormatting>
  <conditionalFormatting sqref="G30">
    <cfRule type="cellIs" dxfId="1257" priority="1589" stopIfTrue="1" operator="greaterThan">
      <formula>8.5</formula>
    </cfRule>
    <cfRule type="cellIs" dxfId="1256" priority="1590" stopIfTrue="1" operator="between">
      <formula>1</formula>
      <formula>6.4</formula>
    </cfRule>
  </conditionalFormatting>
  <conditionalFormatting sqref="F30">
    <cfRule type="cellIs" dxfId="1255" priority="1591" stopIfTrue="1" operator="greaterThan">
      <formula>1500</formula>
    </cfRule>
  </conditionalFormatting>
  <conditionalFormatting sqref="P29">
    <cfRule type="cellIs" dxfId="1254" priority="1558" stopIfTrue="1" operator="greaterThan">
      <formula>400</formula>
    </cfRule>
  </conditionalFormatting>
  <conditionalFormatting sqref="Q29">
    <cfRule type="cellIs" dxfId="1253" priority="1559" stopIfTrue="1" operator="greaterThan">
      <formula>0.05</formula>
    </cfRule>
  </conditionalFormatting>
  <conditionalFormatting sqref="AC29 AE29">
    <cfRule type="cellIs" dxfId="1252" priority="1560" stopIfTrue="1" operator="greaterThan">
      <formula>200</formula>
    </cfRule>
  </conditionalFormatting>
  <conditionalFormatting sqref="T29">
    <cfRule type="cellIs" dxfId="1251" priority="1561" stopIfTrue="1" operator="greaterThan">
      <formula>5</formula>
    </cfRule>
  </conditionalFormatting>
  <conditionalFormatting sqref="AF29">
    <cfRule type="cellIs" dxfId="1250" priority="1562" stopIfTrue="1" operator="greaterThan">
      <formula>2</formula>
    </cfRule>
  </conditionalFormatting>
  <conditionalFormatting sqref="W29">
    <cfRule type="cellIs" dxfId="1249" priority="1563" stopIfTrue="1" operator="greaterThan">
      <formula>0.3</formula>
    </cfRule>
  </conditionalFormatting>
  <conditionalFormatting sqref="X29">
    <cfRule type="cellIs" dxfId="1248" priority="1564" stopIfTrue="1" operator="greaterThan">
      <formula>0.15</formula>
    </cfRule>
  </conditionalFormatting>
  <conditionalFormatting sqref="AD29">
    <cfRule type="cellIs" dxfId="1247" priority="1565" stopIfTrue="1" operator="greaterThan">
      <formula>125</formula>
    </cfRule>
  </conditionalFormatting>
  <conditionalFormatting sqref="AA29">
    <cfRule type="cellIs" dxfId="1246" priority="1566" stopIfTrue="1" operator="greaterThan">
      <formula>100</formula>
    </cfRule>
  </conditionalFormatting>
  <conditionalFormatting sqref="S29">
    <cfRule type="cellIs" dxfId="1245" priority="1567" stopIfTrue="1" operator="greaterThan">
      <formula>30</formula>
    </cfRule>
  </conditionalFormatting>
  <conditionalFormatting sqref="Q30">
    <cfRule type="cellIs" dxfId="1244" priority="1549" stopIfTrue="1" operator="greaterThan">
      <formula>0.05</formula>
    </cfRule>
  </conditionalFormatting>
  <conditionalFormatting sqref="AC30">
    <cfRule type="cellIs" dxfId="1243" priority="1550" stopIfTrue="1" operator="greaterThan">
      <formula>200</formula>
    </cfRule>
  </conditionalFormatting>
  <conditionalFormatting sqref="T30">
    <cfRule type="cellIs" dxfId="1242" priority="1551" stopIfTrue="1" operator="greaterThan">
      <formula>5</formula>
    </cfRule>
  </conditionalFormatting>
  <conditionalFormatting sqref="AF30">
    <cfRule type="cellIs" dxfId="1241" priority="1552" stopIfTrue="1" operator="greaterThan">
      <formula>2</formula>
    </cfRule>
  </conditionalFormatting>
  <conditionalFormatting sqref="W30">
    <cfRule type="cellIs" dxfId="1240" priority="1553" stopIfTrue="1" operator="greaterThan">
      <formula>0.3</formula>
    </cfRule>
  </conditionalFormatting>
  <conditionalFormatting sqref="X30">
    <cfRule type="cellIs" dxfId="1239" priority="1554" stopIfTrue="1" operator="greaterThan">
      <formula>0.15</formula>
    </cfRule>
  </conditionalFormatting>
  <conditionalFormatting sqref="AD30">
    <cfRule type="cellIs" dxfId="1238" priority="1555" stopIfTrue="1" operator="greaterThan">
      <formula>125</formula>
    </cfRule>
  </conditionalFormatting>
  <conditionalFormatting sqref="AA30">
    <cfRule type="cellIs" dxfId="1237" priority="1556" stopIfTrue="1" operator="greaterThan">
      <formula>100</formula>
    </cfRule>
  </conditionalFormatting>
  <conditionalFormatting sqref="S30">
    <cfRule type="cellIs" dxfId="1236" priority="1557" stopIfTrue="1" operator="greaterThan">
      <formula>30</formula>
    </cfRule>
  </conditionalFormatting>
  <conditionalFormatting sqref="E31">
    <cfRule type="cellIs" dxfId="1235" priority="1514" stopIfTrue="1" operator="greaterThan">
      <formula>20</formula>
    </cfRule>
  </conditionalFormatting>
  <conditionalFormatting sqref="H31">
    <cfRule type="cellIs" dxfId="1234" priority="1515" stopIfTrue="1" operator="greaterThan">
      <formula>1000</formula>
    </cfRule>
  </conditionalFormatting>
  <conditionalFormatting sqref="I31">
    <cfRule type="cellIs" dxfId="1233" priority="1516" stopIfTrue="1" operator="greaterThan">
      <formula>400</formula>
    </cfRule>
  </conditionalFormatting>
  <conditionalFormatting sqref="J31">
    <cfRule type="cellIs" dxfId="1232" priority="1517" stopIfTrue="1" operator="greaterThan">
      <formula>250</formula>
    </cfRule>
  </conditionalFormatting>
  <conditionalFormatting sqref="K31">
    <cfRule type="cellIs" dxfId="1231" priority="1518" stopIfTrue="1" operator="greaterThan">
      <formula>500</formula>
    </cfRule>
  </conditionalFormatting>
  <conditionalFormatting sqref="L31">
    <cfRule type="cellIs" dxfId="1230" priority="1519" stopIfTrue="1" operator="greaterThan">
      <formula>1.5</formula>
    </cfRule>
  </conditionalFormatting>
  <conditionalFormatting sqref="M31">
    <cfRule type="cellIs" dxfId="1229" priority="1520" stopIfTrue="1" operator="greaterThan">
      <formula>0.5</formula>
    </cfRule>
  </conditionalFormatting>
  <conditionalFormatting sqref="N31">
    <cfRule type="cellIs" dxfId="1228" priority="1521" stopIfTrue="1" operator="greaterThan">
      <formula>0.1</formula>
    </cfRule>
  </conditionalFormatting>
  <conditionalFormatting sqref="O31">
    <cfRule type="cellIs" dxfId="1227" priority="1522" stopIfTrue="1" operator="greaterThan">
      <formula>3</formula>
    </cfRule>
  </conditionalFormatting>
  <conditionalFormatting sqref="G31">
    <cfRule type="cellIs" dxfId="1226" priority="1523" stopIfTrue="1" operator="greaterThan">
      <formula>8.5</formula>
    </cfRule>
    <cfRule type="cellIs" dxfId="1225" priority="1524" stopIfTrue="1" operator="between">
      <formula>1</formula>
      <formula>6.4</formula>
    </cfRule>
  </conditionalFormatting>
  <conditionalFormatting sqref="F31">
    <cfRule type="cellIs" dxfId="1224" priority="1525" stopIfTrue="1" operator="greaterThan">
      <formula>1500</formula>
    </cfRule>
  </conditionalFormatting>
  <conditionalFormatting sqref="P31">
    <cfRule type="cellIs" dxfId="1223" priority="1494" stopIfTrue="1" operator="greaterThan">
      <formula>400</formula>
    </cfRule>
  </conditionalFormatting>
  <conditionalFormatting sqref="Q31">
    <cfRule type="cellIs" dxfId="1222" priority="1495" stopIfTrue="1" operator="greaterThan">
      <formula>0.05</formula>
    </cfRule>
  </conditionalFormatting>
  <conditionalFormatting sqref="AE31 AC31">
    <cfRule type="cellIs" dxfId="1221" priority="1496" stopIfTrue="1" operator="greaterThan">
      <formula>200</formula>
    </cfRule>
  </conditionalFormatting>
  <conditionalFormatting sqref="T31">
    <cfRule type="cellIs" dxfId="1220" priority="1497" stopIfTrue="1" operator="greaterThan">
      <formula>5</formula>
    </cfRule>
  </conditionalFormatting>
  <conditionalFormatting sqref="AF31">
    <cfRule type="cellIs" dxfId="1219" priority="1498" stopIfTrue="1" operator="greaterThan">
      <formula>2</formula>
    </cfRule>
  </conditionalFormatting>
  <conditionalFormatting sqref="W31">
    <cfRule type="cellIs" dxfId="1218" priority="1499" stopIfTrue="1" operator="greaterThan">
      <formula>0.3</formula>
    </cfRule>
  </conditionalFormatting>
  <conditionalFormatting sqref="X31">
    <cfRule type="cellIs" dxfId="1217" priority="1500" stopIfTrue="1" operator="greaterThan">
      <formula>0.15</formula>
    </cfRule>
  </conditionalFormatting>
  <conditionalFormatting sqref="AD31">
    <cfRule type="cellIs" dxfId="1216" priority="1501" stopIfTrue="1" operator="greaterThan">
      <formula>125</formula>
    </cfRule>
  </conditionalFormatting>
  <conditionalFormatting sqref="AA31">
    <cfRule type="cellIs" dxfId="1215" priority="1502" stopIfTrue="1" operator="greaterThan">
      <formula>100</formula>
    </cfRule>
  </conditionalFormatting>
  <conditionalFormatting sqref="S31">
    <cfRule type="cellIs" dxfId="1214" priority="1503" stopIfTrue="1" operator="greaterThan">
      <formula>30</formula>
    </cfRule>
  </conditionalFormatting>
  <conditionalFormatting sqref="E2">
    <cfRule type="cellIs" dxfId="1213" priority="1434" stopIfTrue="1" operator="greaterThan">
      <formula>20</formula>
    </cfRule>
  </conditionalFormatting>
  <conditionalFormatting sqref="H2">
    <cfRule type="cellIs" dxfId="1212" priority="1435" stopIfTrue="1" operator="greaterThan">
      <formula>1000</formula>
    </cfRule>
  </conditionalFormatting>
  <conditionalFormatting sqref="I2">
    <cfRule type="cellIs" dxfId="1211" priority="1436" stopIfTrue="1" operator="greaterThan">
      <formula>400</formula>
    </cfRule>
  </conditionalFormatting>
  <conditionalFormatting sqref="J2">
    <cfRule type="cellIs" dxfId="1210" priority="1437" stopIfTrue="1" operator="greaterThan">
      <formula>250</formula>
    </cfRule>
  </conditionalFormatting>
  <conditionalFormatting sqref="K2">
    <cfRule type="cellIs" dxfId="1209" priority="1438" stopIfTrue="1" operator="greaterThan">
      <formula>500</formula>
    </cfRule>
  </conditionalFormatting>
  <conditionalFormatting sqref="L2">
    <cfRule type="cellIs" dxfId="1208" priority="1439" stopIfTrue="1" operator="greaterThan">
      <formula>1.5</formula>
    </cfRule>
  </conditionalFormatting>
  <conditionalFormatting sqref="M2">
    <cfRule type="cellIs" dxfId="1207" priority="1440" stopIfTrue="1" operator="greaterThan">
      <formula>0.5</formula>
    </cfRule>
  </conditionalFormatting>
  <conditionalFormatting sqref="G2">
    <cfRule type="cellIs" dxfId="1206" priority="1441" stopIfTrue="1" operator="greaterThan">
      <formula>8.5</formula>
    </cfRule>
    <cfRule type="cellIs" dxfId="1205" priority="1442" stopIfTrue="1" operator="between">
      <formula>1</formula>
      <formula>6.4</formula>
    </cfRule>
  </conditionalFormatting>
  <conditionalFormatting sqref="F2">
    <cfRule type="cellIs" dxfId="1204" priority="1443" stopIfTrue="1" operator="greaterThan">
      <formula>1500</formula>
    </cfRule>
  </conditionalFormatting>
  <conditionalFormatting sqref="P2">
    <cfRule type="cellIs" dxfId="1203" priority="1419" stopIfTrue="1" operator="greaterThan">
      <formula>400</formula>
    </cfRule>
  </conditionalFormatting>
  <conditionalFormatting sqref="Q2">
    <cfRule type="cellIs" dxfId="1202" priority="1420" stopIfTrue="1" operator="greaterThan">
      <formula>0.05</formula>
    </cfRule>
  </conditionalFormatting>
  <conditionalFormatting sqref="R2">
    <cfRule type="cellIs" dxfId="1201" priority="1421" stopIfTrue="1" operator="greaterThan">
      <formula>0.005</formula>
    </cfRule>
  </conditionalFormatting>
  <conditionalFormatting sqref="AC2">
    <cfRule type="cellIs" dxfId="1200" priority="1422" stopIfTrue="1" operator="greaterThan">
      <formula>200</formula>
    </cfRule>
  </conditionalFormatting>
  <conditionalFormatting sqref="T2">
    <cfRule type="cellIs" dxfId="1199" priority="1423" stopIfTrue="1" operator="greaterThan">
      <formula>5</formula>
    </cfRule>
  </conditionalFormatting>
  <conditionalFormatting sqref="AF2 U2">
    <cfRule type="cellIs" dxfId="1198" priority="1424" stopIfTrue="1" operator="greaterThan">
      <formula>2</formula>
    </cfRule>
  </conditionalFormatting>
  <conditionalFormatting sqref="W2">
    <cfRule type="cellIs" dxfId="1197" priority="1425" stopIfTrue="1" operator="greaterThan">
      <formula>0.3</formula>
    </cfRule>
  </conditionalFormatting>
  <conditionalFormatting sqref="X2">
    <cfRule type="cellIs" dxfId="1196" priority="1426" stopIfTrue="1" operator="greaterThan">
      <formula>0.15</formula>
    </cfRule>
  </conditionalFormatting>
  <conditionalFormatting sqref="Y2">
    <cfRule type="cellIs" dxfId="1195" priority="1427" stopIfTrue="1" operator="greaterThan">
      <formula>0.001</formula>
    </cfRule>
  </conditionalFormatting>
  <conditionalFormatting sqref="Z2">
    <cfRule type="cellIs" dxfId="1194" priority="1428" stopIfTrue="1" operator="greaterThan">
      <formula>0.025</formula>
    </cfRule>
  </conditionalFormatting>
  <conditionalFormatting sqref="AD2">
    <cfRule type="cellIs" dxfId="1193" priority="1429" stopIfTrue="1" operator="greaterThan">
      <formula>125</formula>
    </cfRule>
  </conditionalFormatting>
  <conditionalFormatting sqref="AB2">
    <cfRule type="cellIs" dxfId="1192" priority="1430" stopIfTrue="1" operator="greaterThan">
      <formula>0.01</formula>
    </cfRule>
  </conditionalFormatting>
  <conditionalFormatting sqref="AA2">
    <cfRule type="cellIs" dxfId="1191" priority="1431" stopIfTrue="1" operator="greaterThan">
      <formula>100</formula>
    </cfRule>
  </conditionalFormatting>
  <conditionalFormatting sqref="S2">
    <cfRule type="cellIs" dxfId="1190" priority="1432" stopIfTrue="1" operator="greaterThan">
      <formula>30</formula>
    </cfRule>
  </conditionalFormatting>
  <conditionalFormatting sqref="AG2">
    <cfRule type="cellIs" dxfId="1189" priority="1433" stopIfTrue="1" operator="greaterThan">
      <formula>0</formula>
    </cfRule>
  </conditionalFormatting>
  <conditionalFormatting sqref="E3">
    <cfRule type="cellIs" dxfId="1188" priority="1407" stopIfTrue="1" operator="greaterThan">
      <formula>20</formula>
    </cfRule>
  </conditionalFormatting>
  <conditionalFormatting sqref="H3">
    <cfRule type="cellIs" dxfId="1187" priority="1408" stopIfTrue="1" operator="greaterThan">
      <formula>1000</formula>
    </cfRule>
  </conditionalFormatting>
  <conditionalFormatting sqref="I3">
    <cfRule type="cellIs" dxfId="1186" priority="1409" stopIfTrue="1" operator="greaterThan">
      <formula>400</formula>
    </cfRule>
  </conditionalFormatting>
  <conditionalFormatting sqref="J3">
    <cfRule type="cellIs" dxfId="1185" priority="1410" stopIfTrue="1" operator="greaterThan">
      <formula>250</formula>
    </cfRule>
  </conditionalFormatting>
  <conditionalFormatting sqref="K3">
    <cfRule type="cellIs" dxfId="1184" priority="1411" stopIfTrue="1" operator="greaterThan">
      <formula>500</formula>
    </cfRule>
  </conditionalFormatting>
  <conditionalFormatting sqref="L3">
    <cfRule type="cellIs" dxfId="1183" priority="1412" stopIfTrue="1" operator="greaterThan">
      <formula>1.5</formula>
    </cfRule>
  </conditionalFormatting>
  <conditionalFormatting sqref="M3">
    <cfRule type="cellIs" dxfId="1182" priority="1413" stopIfTrue="1" operator="greaterThan">
      <formula>0.5</formula>
    </cfRule>
  </conditionalFormatting>
  <conditionalFormatting sqref="N3">
    <cfRule type="cellIs" dxfId="1181" priority="1414" stopIfTrue="1" operator="greaterThan">
      <formula>0.1</formula>
    </cfRule>
  </conditionalFormatting>
  <conditionalFormatting sqref="O3">
    <cfRule type="cellIs" dxfId="1180" priority="1415" stopIfTrue="1" operator="greaterThan">
      <formula>3</formula>
    </cfRule>
  </conditionalFormatting>
  <conditionalFormatting sqref="G3">
    <cfRule type="cellIs" dxfId="1179" priority="1416" stopIfTrue="1" operator="greaterThan">
      <formula>8.5</formula>
    </cfRule>
    <cfRule type="cellIs" dxfId="1178" priority="1417" stopIfTrue="1" operator="between">
      <formula>1</formula>
      <formula>6.4</formula>
    </cfRule>
  </conditionalFormatting>
  <conditionalFormatting sqref="F3">
    <cfRule type="cellIs" dxfId="1177" priority="1418" stopIfTrue="1" operator="greaterThan">
      <formula>1500</formula>
    </cfRule>
  </conditionalFormatting>
  <conditionalFormatting sqref="P3">
    <cfRule type="cellIs" dxfId="1176" priority="1397" stopIfTrue="1" operator="greaterThan">
      <formula>400</formula>
    </cfRule>
  </conditionalFormatting>
  <conditionalFormatting sqref="T3">
    <cfRule type="cellIs" dxfId="1175" priority="1400" stopIfTrue="1" operator="greaterThan">
      <formula>5</formula>
    </cfRule>
  </conditionalFormatting>
  <conditionalFormatting sqref="AF3">
    <cfRule type="cellIs" dxfId="1174" priority="1401" stopIfTrue="1" operator="greaterThan">
      <formula>2</formula>
    </cfRule>
  </conditionalFormatting>
  <conditionalFormatting sqref="W3">
    <cfRule type="cellIs" dxfId="1173" priority="1402" stopIfTrue="1" operator="greaterThan">
      <formula>0.3</formula>
    </cfRule>
  </conditionalFormatting>
  <conditionalFormatting sqref="X3">
    <cfRule type="cellIs" dxfId="1172" priority="1403" stopIfTrue="1" operator="greaterThan">
      <formula>0.15</formula>
    </cfRule>
  </conditionalFormatting>
  <conditionalFormatting sqref="AD3">
    <cfRule type="cellIs" dxfId="1171" priority="1404" stopIfTrue="1" operator="greaterThan">
      <formula>125</formula>
    </cfRule>
  </conditionalFormatting>
  <conditionalFormatting sqref="AA3">
    <cfRule type="cellIs" dxfId="1170" priority="1405" stopIfTrue="1" operator="greaterThan">
      <formula>100</formula>
    </cfRule>
  </conditionalFormatting>
  <conditionalFormatting sqref="S3">
    <cfRule type="cellIs" dxfId="1169" priority="1406" stopIfTrue="1" operator="greaterThan">
      <formula>30</formula>
    </cfRule>
  </conditionalFormatting>
  <conditionalFormatting sqref="P4">
    <cfRule type="cellIs" dxfId="1168" priority="1375" stopIfTrue="1" operator="greaterThan">
      <formula>400</formula>
    </cfRule>
  </conditionalFormatting>
  <conditionalFormatting sqref="Q4">
    <cfRule type="cellIs" dxfId="1167" priority="1376" stopIfTrue="1" operator="greaterThan">
      <formula>0.05</formula>
    </cfRule>
  </conditionalFormatting>
  <conditionalFormatting sqref="AE4 AC4">
    <cfRule type="cellIs" dxfId="1166" priority="1377" stopIfTrue="1" operator="greaterThan">
      <formula>200</formula>
    </cfRule>
  </conditionalFormatting>
  <conditionalFormatting sqref="T4">
    <cfRule type="cellIs" dxfId="1165" priority="1378" stopIfTrue="1" operator="greaterThan">
      <formula>5</formula>
    </cfRule>
  </conditionalFormatting>
  <conditionalFormatting sqref="AF4">
    <cfRule type="cellIs" dxfId="1164" priority="1379" stopIfTrue="1" operator="greaterThan">
      <formula>2</formula>
    </cfRule>
  </conditionalFormatting>
  <conditionalFormatting sqref="W4">
    <cfRule type="cellIs" dxfId="1163" priority="1380" stopIfTrue="1" operator="greaterThan">
      <formula>0.3</formula>
    </cfRule>
  </conditionalFormatting>
  <conditionalFormatting sqref="X4">
    <cfRule type="cellIs" dxfId="1162" priority="1381" stopIfTrue="1" operator="greaterThan">
      <formula>0.15</formula>
    </cfRule>
  </conditionalFormatting>
  <conditionalFormatting sqref="AD4">
    <cfRule type="cellIs" dxfId="1161" priority="1382" stopIfTrue="1" operator="greaterThan">
      <formula>125</formula>
    </cfRule>
  </conditionalFormatting>
  <conditionalFormatting sqref="AA4">
    <cfRule type="cellIs" dxfId="1160" priority="1383" stopIfTrue="1" operator="greaterThan">
      <formula>100</formula>
    </cfRule>
  </conditionalFormatting>
  <conditionalFormatting sqref="S4">
    <cfRule type="cellIs" dxfId="1159" priority="1384" stopIfTrue="1" operator="greaterThan">
      <formula>30</formula>
    </cfRule>
  </conditionalFormatting>
  <conditionalFormatting sqref="E5">
    <cfRule type="cellIs" dxfId="1158" priority="1361" stopIfTrue="1" operator="greaterThan">
      <formula>20</formula>
    </cfRule>
  </conditionalFormatting>
  <conditionalFormatting sqref="H5">
    <cfRule type="cellIs" dxfId="1157" priority="1362" stopIfTrue="1" operator="greaterThan">
      <formula>1000</formula>
    </cfRule>
  </conditionalFormatting>
  <conditionalFormatting sqref="I5">
    <cfRule type="cellIs" dxfId="1156" priority="1363" stopIfTrue="1" operator="greaterThan">
      <formula>400</formula>
    </cfRule>
  </conditionalFormatting>
  <conditionalFormatting sqref="J5">
    <cfRule type="cellIs" dxfId="1155" priority="1364" stopIfTrue="1" operator="greaterThan">
      <formula>250</formula>
    </cfRule>
  </conditionalFormatting>
  <conditionalFormatting sqref="K5">
    <cfRule type="cellIs" dxfId="1154" priority="1365" stopIfTrue="1" operator="greaterThan">
      <formula>500</formula>
    </cfRule>
  </conditionalFormatting>
  <conditionalFormatting sqref="L5">
    <cfRule type="cellIs" dxfId="1153" priority="1366" stopIfTrue="1" operator="greaterThan">
      <formula>1.5</formula>
    </cfRule>
  </conditionalFormatting>
  <conditionalFormatting sqref="M5">
    <cfRule type="cellIs" dxfId="1152" priority="1367" stopIfTrue="1" operator="greaterThan">
      <formula>0.5</formula>
    </cfRule>
  </conditionalFormatting>
  <conditionalFormatting sqref="N5">
    <cfRule type="cellIs" dxfId="1151" priority="1368" stopIfTrue="1" operator="greaterThan">
      <formula>0.1</formula>
    </cfRule>
  </conditionalFormatting>
  <conditionalFormatting sqref="O5">
    <cfRule type="cellIs" dxfId="1150" priority="1369" stopIfTrue="1" operator="greaterThan">
      <formula>3</formula>
    </cfRule>
  </conditionalFormatting>
  <conditionalFormatting sqref="G5">
    <cfRule type="cellIs" dxfId="1149" priority="1370" stopIfTrue="1" operator="greaterThan">
      <formula>8.5</formula>
    </cfRule>
    <cfRule type="cellIs" dxfId="1148" priority="1371" stopIfTrue="1" operator="between">
      <formula>1</formula>
      <formula>6.4</formula>
    </cfRule>
  </conditionalFormatting>
  <conditionalFormatting sqref="F5">
    <cfRule type="cellIs" dxfId="1147" priority="1372" stopIfTrue="1" operator="greaterThan">
      <formula>1500</formula>
    </cfRule>
  </conditionalFormatting>
  <conditionalFormatting sqref="P5">
    <cfRule type="cellIs" dxfId="1146" priority="1347" stopIfTrue="1" operator="greaterThan">
      <formula>400</formula>
    </cfRule>
  </conditionalFormatting>
  <conditionalFormatting sqref="Q5">
    <cfRule type="cellIs" dxfId="1145" priority="1348" stopIfTrue="1" operator="greaterThan">
      <formula>0.05</formula>
    </cfRule>
  </conditionalFormatting>
  <conditionalFormatting sqref="AE5 AC5">
    <cfRule type="cellIs" dxfId="1144" priority="1349" stopIfTrue="1" operator="greaterThan">
      <formula>200</formula>
    </cfRule>
  </conditionalFormatting>
  <conditionalFormatting sqref="T5">
    <cfRule type="cellIs" dxfId="1143" priority="1350" stopIfTrue="1" operator="greaterThan">
      <formula>5</formula>
    </cfRule>
  </conditionalFormatting>
  <conditionalFormatting sqref="AF5">
    <cfRule type="cellIs" dxfId="1142" priority="1351" stopIfTrue="1" operator="greaterThan">
      <formula>2</formula>
    </cfRule>
  </conditionalFormatting>
  <conditionalFormatting sqref="W5">
    <cfRule type="cellIs" dxfId="1141" priority="1352" stopIfTrue="1" operator="greaterThan">
      <formula>0.3</formula>
    </cfRule>
  </conditionalFormatting>
  <conditionalFormatting sqref="X5">
    <cfRule type="cellIs" dxfId="1140" priority="1353" stopIfTrue="1" operator="greaterThan">
      <formula>0.15</formula>
    </cfRule>
  </conditionalFormatting>
  <conditionalFormatting sqref="AD5">
    <cfRule type="cellIs" dxfId="1139" priority="1354" stopIfTrue="1" operator="greaterThan">
      <formula>125</formula>
    </cfRule>
  </conditionalFormatting>
  <conditionalFormatting sqref="AA5">
    <cfRule type="cellIs" dxfId="1138" priority="1355" stopIfTrue="1" operator="greaterThan">
      <formula>100</formula>
    </cfRule>
  </conditionalFormatting>
  <conditionalFormatting sqref="S5">
    <cfRule type="cellIs" dxfId="1137" priority="1356" stopIfTrue="1" operator="greaterThan">
      <formula>30</formula>
    </cfRule>
  </conditionalFormatting>
  <conditionalFormatting sqref="E6">
    <cfRule type="cellIs" dxfId="1136" priority="1335" stopIfTrue="1" operator="greaterThan">
      <formula>20</formula>
    </cfRule>
  </conditionalFormatting>
  <conditionalFormatting sqref="H6">
    <cfRule type="cellIs" dxfId="1135" priority="1336" stopIfTrue="1" operator="greaterThan">
      <formula>1000</formula>
    </cfRule>
  </conditionalFormatting>
  <conditionalFormatting sqref="I6">
    <cfRule type="cellIs" dxfId="1134" priority="1337" stopIfTrue="1" operator="greaterThan">
      <formula>400</formula>
    </cfRule>
  </conditionalFormatting>
  <conditionalFormatting sqref="J6">
    <cfRule type="cellIs" dxfId="1133" priority="1338" stopIfTrue="1" operator="greaterThan">
      <formula>250</formula>
    </cfRule>
  </conditionalFormatting>
  <conditionalFormatting sqref="K6">
    <cfRule type="cellIs" dxfId="1132" priority="1339" stopIfTrue="1" operator="greaterThan">
      <formula>500</formula>
    </cfRule>
  </conditionalFormatting>
  <conditionalFormatting sqref="L6">
    <cfRule type="cellIs" dxfId="1131" priority="1340" stopIfTrue="1" operator="greaterThan">
      <formula>1.5</formula>
    </cfRule>
  </conditionalFormatting>
  <conditionalFormatting sqref="M6">
    <cfRule type="cellIs" dxfId="1130" priority="1341" stopIfTrue="1" operator="greaterThan">
      <formula>0.5</formula>
    </cfRule>
  </conditionalFormatting>
  <conditionalFormatting sqref="N6">
    <cfRule type="cellIs" dxfId="1129" priority="1342" stopIfTrue="1" operator="greaterThan">
      <formula>0.1</formula>
    </cfRule>
  </conditionalFormatting>
  <conditionalFormatting sqref="O6">
    <cfRule type="cellIs" dxfId="1128" priority="1343" stopIfTrue="1" operator="greaterThan">
      <formula>3</formula>
    </cfRule>
  </conditionalFormatting>
  <conditionalFormatting sqref="G6">
    <cfRule type="cellIs" dxfId="1127" priority="1344" stopIfTrue="1" operator="greaterThan">
      <formula>8.5</formula>
    </cfRule>
    <cfRule type="cellIs" dxfId="1126" priority="1345" stopIfTrue="1" operator="between">
      <formula>1</formula>
      <formula>6.4</formula>
    </cfRule>
  </conditionalFormatting>
  <conditionalFormatting sqref="F6">
    <cfRule type="cellIs" dxfId="1125" priority="1346" stopIfTrue="1" operator="greaterThan">
      <formula>1500</formula>
    </cfRule>
  </conditionalFormatting>
  <conditionalFormatting sqref="P6">
    <cfRule type="cellIs" dxfId="1124" priority="1325" stopIfTrue="1" operator="greaterThan">
      <formula>400</formula>
    </cfRule>
  </conditionalFormatting>
  <conditionalFormatting sqref="Q6">
    <cfRule type="cellIs" dxfId="1123" priority="1326" stopIfTrue="1" operator="greaterThan">
      <formula>0.05</formula>
    </cfRule>
  </conditionalFormatting>
  <conditionalFormatting sqref="AC6">
    <cfRule type="cellIs" dxfId="1122" priority="1327" stopIfTrue="1" operator="greaterThan">
      <formula>200</formula>
    </cfRule>
  </conditionalFormatting>
  <conditionalFormatting sqref="T6">
    <cfRule type="cellIs" dxfId="1121" priority="1328" stopIfTrue="1" operator="greaterThan">
      <formula>5</formula>
    </cfRule>
  </conditionalFormatting>
  <conditionalFormatting sqref="AF6">
    <cfRule type="cellIs" dxfId="1120" priority="1329" stopIfTrue="1" operator="greaterThan">
      <formula>2</formula>
    </cfRule>
  </conditionalFormatting>
  <conditionalFormatting sqref="W6">
    <cfRule type="cellIs" dxfId="1119" priority="1330" stopIfTrue="1" operator="greaterThan">
      <formula>0.3</formula>
    </cfRule>
  </conditionalFormatting>
  <conditionalFormatting sqref="X6">
    <cfRule type="cellIs" dxfId="1118" priority="1331" stopIfTrue="1" operator="greaterThan">
      <formula>0.15</formula>
    </cfRule>
  </conditionalFormatting>
  <conditionalFormatting sqref="AD6">
    <cfRule type="cellIs" dxfId="1117" priority="1332" stopIfTrue="1" operator="greaterThan">
      <formula>125</formula>
    </cfRule>
  </conditionalFormatting>
  <conditionalFormatting sqref="AA6">
    <cfRule type="cellIs" dxfId="1116" priority="1333" stopIfTrue="1" operator="greaterThan">
      <formula>100</formula>
    </cfRule>
  </conditionalFormatting>
  <conditionalFormatting sqref="S6">
    <cfRule type="cellIs" dxfId="1115" priority="1334" stopIfTrue="1" operator="greaterThan">
      <formula>30</formula>
    </cfRule>
  </conditionalFormatting>
  <conditionalFormatting sqref="E7">
    <cfRule type="cellIs" dxfId="1114" priority="1267" stopIfTrue="1" operator="greaterThan">
      <formula>20</formula>
    </cfRule>
  </conditionalFormatting>
  <conditionalFormatting sqref="H7">
    <cfRule type="cellIs" dxfId="1113" priority="1268" stopIfTrue="1" operator="greaterThan">
      <formula>1000</formula>
    </cfRule>
  </conditionalFormatting>
  <conditionalFormatting sqref="J7">
    <cfRule type="cellIs" dxfId="1112" priority="1270" stopIfTrue="1" operator="greaterThan">
      <formula>250</formula>
    </cfRule>
  </conditionalFormatting>
  <conditionalFormatting sqref="K7">
    <cfRule type="cellIs" dxfId="1111" priority="1271" stopIfTrue="1" operator="greaterThan">
      <formula>500</formula>
    </cfRule>
  </conditionalFormatting>
  <conditionalFormatting sqref="L7">
    <cfRule type="cellIs" dxfId="1110" priority="1272" stopIfTrue="1" operator="greaterThan">
      <formula>1.5</formula>
    </cfRule>
  </conditionalFormatting>
  <conditionalFormatting sqref="M7">
    <cfRule type="cellIs" dxfId="1109" priority="1273" stopIfTrue="1" operator="greaterThan">
      <formula>0.5</formula>
    </cfRule>
  </conditionalFormatting>
  <conditionalFormatting sqref="N7">
    <cfRule type="cellIs" dxfId="1108" priority="1274" stopIfTrue="1" operator="greaterThan">
      <formula>0.1</formula>
    </cfRule>
  </conditionalFormatting>
  <conditionalFormatting sqref="O7">
    <cfRule type="cellIs" dxfId="1107" priority="1275" stopIfTrue="1" operator="greaterThan">
      <formula>3</formula>
    </cfRule>
  </conditionalFormatting>
  <conditionalFormatting sqref="G7">
    <cfRule type="cellIs" dxfId="1106" priority="1276" stopIfTrue="1" operator="greaterThan">
      <formula>8.5</formula>
    </cfRule>
    <cfRule type="cellIs" dxfId="1105" priority="1277" stopIfTrue="1" operator="between">
      <formula>1</formula>
      <formula>6.4</formula>
    </cfRule>
  </conditionalFormatting>
  <conditionalFormatting sqref="F7">
    <cfRule type="cellIs" dxfId="1104" priority="1278" stopIfTrue="1" operator="greaterThan">
      <formula>1500</formula>
    </cfRule>
  </conditionalFormatting>
  <conditionalFormatting sqref="P7">
    <cfRule type="cellIs" dxfId="1103" priority="1225" stopIfTrue="1" operator="greaterThan">
      <formula>400</formula>
    </cfRule>
  </conditionalFormatting>
  <conditionalFormatting sqref="Q7">
    <cfRule type="cellIs" dxfId="1102" priority="1226" stopIfTrue="1" operator="greaterThan">
      <formula>0.05</formula>
    </cfRule>
  </conditionalFormatting>
  <conditionalFormatting sqref="AE7 AC7">
    <cfRule type="cellIs" dxfId="1101" priority="1227" stopIfTrue="1" operator="greaterThan">
      <formula>200</formula>
    </cfRule>
  </conditionalFormatting>
  <conditionalFormatting sqref="T7">
    <cfRule type="cellIs" dxfId="1100" priority="1228" stopIfTrue="1" operator="greaterThan">
      <formula>5</formula>
    </cfRule>
  </conditionalFormatting>
  <conditionalFormatting sqref="AF7">
    <cfRule type="cellIs" dxfId="1099" priority="1229" stopIfTrue="1" operator="greaterThan">
      <formula>2</formula>
    </cfRule>
  </conditionalFormatting>
  <conditionalFormatting sqref="W7">
    <cfRule type="cellIs" dxfId="1098" priority="1230" stopIfTrue="1" operator="greaterThan">
      <formula>0.3</formula>
    </cfRule>
  </conditionalFormatting>
  <conditionalFormatting sqref="X7">
    <cfRule type="cellIs" dxfId="1097" priority="1231" stopIfTrue="1" operator="greaterThan">
      <formula>0.15</formula>
    </cfRule>
  </conditionalFormatting>
  <conditionalFormatting sqref="AD7">
    <cfRule type="cellIs" dxfId="1096" priority="1232" stopIfTrue="1" operator="greaterThan">
      <formula>125</formula>
    </cfRule>
  </conditionalFormatting>
  <conditionalFormatting sqref="AA7">
    <cfRule type="cellIs" dxfId="1095" priority="1233" stopIfTrue="1" operator="greaterThan">
      <formula>100</formula>
    </cfRule>
  </conditionalFormatting>
  <conditionalFormatting sqref="S7">
    <cfRule type="cellIs" dxfId="1094" priority="1234" stopIfTrue="1" operator="greaterThan">
      <formula>30</formula>
    </cfRule>
  </conditionalFormatting>
  <conditionalFormatting sqref="E72">
    <cfRule type="cellIs" dxfId="1093" priority="1205" stopIfTrue="1" operator="greaterThan">
      <formula>20</formula>
    </cfRule>
  </conditionalFormatting>
  <conditionalFormatting sqref="H72">
    <cfRule type="cellIs" dxfId="1092" priority="1206" stopIfTrue="1" operator="greaterThan">
      <formula>1000</formula>
    </cfRule>
  </conditionalFormatting>
  <conditionalFormatting sqref="I72">
    <cfRule type="cellIs" dxfId="1091" priority="1207" stopIfTrue="1" operator="greaterThan">
      <formula>400</formula>
    </cfRule>
  </conditionalFormatting>
  <conditionalFormatting sqref="J72">
    <cfRule type="cellIs" dxfId="1090" priority="1208" stopIfTrue="1" operator="greaterThan">
      <formula>250</formula>
    </cfRule>
  </conditionalFormatting>
  <conditionalFormatting sqref="K72">
    <cfRule type="cellIs" dxfId="1089" priority="1209" stopIfTrue="1" operator="greaterThan">
      <formula>500</formula>
    </cfRule>
  </conditionalFormatting>
  <conditionalFormatting sqref="L72">
    <cfRule type="cellIs" dxfId="1088" priority="1210" stopIfTrue="1" operator="greaterThan">
      <formula>1.5</formula>
    </cfRule>
  </conditionalFormatting>
  <conditionalFormatting sqref="M72">
    <cfRule type="cellIs" dxfId="1087" priority="1211" stopIfTrue="1" operator="greaterThan">
      <formula>0.5</formula>
    </cfRule>
  </conditionalFormatting>
  <conditionalFormatting sqref="G72">
    <cfRule type="cellIs" dxfId="1086" priority="1212" stopIfTrue="1" operator="greaterThan">
      <formula>8.5</formula>
    </cfRule>
    <cfRule type="cellIs" dxfId="1085" priority="1213" stopIfTrue="1" operator="between">
      <formula>1</formula>
      <formula>6.4</formula>
    </cfRule>
  </conditionalFormatting>
  <conditionalFormatting sqref="F72">
    <cfRule type="cellIs" dxfId="1084" priority="1214" stopIfTrue="1" operator="greaterThan">
      <formula>1500</formula>
    </cfRule>
  </conditionalFormatting>
  <conditionalFormatting sqref="R72">
    <cfRule type="cellIs" dxfId="1083" priority="1193" stopIfTrue="1" operator="greaterThan">
      <formula>0.005</formula>
    </cfRule>
  </conditionalFormatting>
  <conditionalFormatting sqref="AC72">
    <cfRule type="cellIs" dxfId="1082" priority="1194" stopIfTrue="1" operator="greaterThan">
      <formula>200</formula>
    </cfRule>
  </conditionalFormatting>
  <conditionalFormatting sqref="T72">
    <cfRule type="cellIs" dxfId="1081" priority="1195" stopIfTrue="1" operator="greaterThan">
      <formula>5</formula>
    </cfRule>
  </conditionalFormatting>
  <conditionalFormatting sqref="AF72 U72">
    <cfRule type="cellIs" dxfId="1080" priority="1196" stopIfTrue="1" operator="greaterThan">
      <formula>2</formula>
    </cfRule>
  </conditionalFormatting>
  <conditionalFormatting sqref="W72">
    <cfRule type="cellIs" dxfId="1079" priority="1197" stopIfTrue="1" operator="greaterThan">
      <formula>0.3</formula>
    </cfRule>
  </conditionalFormatting>
  <conditionalFormatting sqref="X72">
    <cfRule type="cellIs" dxfId="1078" priority="1198" stopIfTrue="1" operator="greaterThan">
      <formula>0.15</formula>
    </cfRule>
  </conditionalFormatting>
  <conditionalFormatting sqref="Y72">
    <cfRule type="cellIs" dxfId="1077" priority="1199" stopIfTrue="1" operator="greaterThan">
      <formula>0.001</formula>
    </cfRule>
  </conditionalFormatting>
  <conditionalFormatting sqref="Z72">
    <cfRule type="cellIs" dxfId="1076" priority="1200" stopIfTrue="1" operator="greaterThan">
      <formula>0.025</formula>
    </cfRule>
  </conditionalFormatting>
  <conditionalFormatting sqref="AD72">
    <cfRule type="cellIs" dxfId="1075" priority="1201" stopIfTrue="1" operator="greaterThan">
      <formula>125</formula>
    </cfRule>
  </conditionalFormatting>
  <conditionalFormatting sqref="AB72">
    <cfRule type="cellIs" dxfId="1074" priority="1202" stopIfTrue="1" operator="greaterThan">
      <formula>0.01</formula>
    </cfRule>
  </conditionalFormatting>
  <conditionalFormatting sqref="AA72">
    <cfRule type="cellIs" dxfId="1073" priority="1203" stopIfTrue="1" operator="greaterThan">
      <formula>100</formula>
    </cfRule>
  </conditionalFormatting>
  <conditionalFormatting sqref="S72">
    <cfRule type="cellIs" dxfId="1072" priority="1204" stopIfTrue="1" operator="greaterThan">
      <formula>30</formula>
    </cfRule>
  </conditionalFormatting>
  <conditionalFormatting sqref="H73">
    <cfRule type="cellIs" dxfId="1071" priority="1183" stopIfTrue="1" operator="greaterThan">
      <formula>1000</formula>
    </cfRule>
  </conditionalFormatting>
  <conditionalFormatting sqref="I73">
    <cfRule type="cellIs" dxfId="1070" priority="1184" stopIfTrue="1" operator="greaterThan">
      <formula>400</formula>
    </cfRule>
  </conditionalFormatting>
  <conditionalFormatting sqref="J73">
    <cfRule type="cellIs" dxfId="1069" priority="1185" stopIfTrue="1" operator="greaterThan">
      <formula>250</formula>
    </cfRule>
  </conditionalFormatting>
  <conditionalFormatting sqref="K73">
    <cfRule type="cellIs" dxfId="1068" priority="1186" stopIfTrue="1" operator="greaterThan">
      <formula>500</formula>
    </cfRule>
  </conditionalFormatting>
  <conditionalFormatting sqref="L73">
    <cfRule type="cellIs" dxfId="1067" priority="1187" stopIfTrue="1" operator="greaterThan">
      <formula>1.5</formula>
    </cfRule>
  </conditionalFormatting>
  <conditionalFormatting sqref="M73">
    <cfRule type="cellIs" dxfId="1066" priority="1188" stopIfTrue="1" operator="greaterThan">
      <formula>0.5</formula>
    </cfRule>
  </conditionalFormatting>
  <conditionalFormatting sqref="F73">
    <cfRule type="cellIs" dxfId="1065" priority="1189" stopIfTrue="1" operator="greaterThan">
      <formula>1500</formula>
    </cfRule>
  </conditionalFormatting>
  <conditionalFormatting sqref="G73">
    <cfRule type="cellIs" dxfId="1064" priority="1190" stopIfTrue="1" operator="between">
      <formula>1</formula>
      <formula>6.4</formula>
    </cfRule>
  </conditionalFormatting>
  <conditionalFormatting sqref="R73">
    <cfRule type="cellIs" dxfId="1063" priority="1171" stopIfTrue="1" operator="greaterThan">
      <formula>0.005</formula>
    </cfRule>
  </conditionalFormatting>
  <conditionalFormatting sqref="AC73">
    <cfRule type="cellIs" dxfId="1062" priority="1172" stopIfTrue="1" operator="greaterThan">
      <formula>200</formula>
    </cfRule>
  </conditionalFormatting>
  <conditionalFormatting sqref="T73">
    <cfRule type="cellIs" dxfId="1061" priority="1173" stopIfTrue="1" operator="greaterThan">
      <formula>5</formula>
    </cfRule>
  </conditionalFormatting>
  <conditionalFormatting sqref="U73 AF73">
    <cfRule type="cellIs" dxfId="1060" priority="1174" stopIfTrue="1" operator="greaterThan">
      <formula>2</formula>
    </cfRule>
  </conditionalFormatting>
  <conditionalFormatting sqref="W73">
    <cfRule type="cellIs" dxfId="1059" priority="1175" stopIfTrue="1" operator="greaterThan">
      <formula>0.3</formula>
    </cfRule>
  </conditionalFormatting>
  <conditionalFormatting sqref="X73">
    <cfRule type="cellIs" dxfId="1058" priority="1176" stopIfTrue="1" operator="greaterThan">
      <formula>0.15</formula>
    </cfRule>
  </conditionalFormatting>
  <conditionalFormatting sqref="Y73">
    <cfRule type="cellIs" dxfId="1057" priority="1177" stopIfTrue="1" operator="greaterThan">
      <formula>0.001</formula>
    </cfRule>
  </conditionalFormatting>
  <conditionalFormatting sqref="Z73">
    <cfRule type="cellIs" dxfId="1056" priority="1178" stopIfTrue="1" operator="greaterThan">
      <formula>0.025</formula>
    </cfRule>
  </conditionalFormatting>
  <conditionalFormatting sqref="AD73">
    <cfRule type="cellIs" dxfId="1055" priority="1179" stopIfTrue="1" operator="greaterThan">
      <formula>125</formula>
    </cfRule>
  </conditionalFormatting>
  <conditionalFormatting sqref="AB73">
    <cfRule type="cellIs" dxfId="1054" priority="1180" stopIfTrue="1" operator="greaterThan">
      <formula>0.01</formula>
    </cfRule>
  </conditionalFormatting>
  <conditionalFormatting sqref="AA73">
    <cfRule type="cellIs" dxfId="1053" priority="1181" stopIfTrue="1" operator="greaterThan">
      <formula>100</formula>
    </cfRule>
  </conditionalFormatting>
  <conditionalFormatting sqref="S73">
    <cfRule type="cellIs" dxfId="1052" priority="1182" stopIfTrue="1" operator="greaterThan">
      <formula>30</formula>
    </cfRule>
  </conditionalFormatting>
  <conditionalFormatting sqref="E74">
    <cfRule type="cellIs" dxfId="1051" priority="1162" stopIfTrue="1" operator="greaterThan">
      <formula>20</formula>
    </cfRule>
  </conditionalFormatting>
  <conditionalFormatting sqref="H74:H75">
    <cfRule type="cellIs" dxfId="1050" priority="1163" stopIfTrue="1" operator="greaterThan">
      <formula>1000</formula>
    </cfRule>
  </conditionalFormatting>
  <conditionalFormatting sqref="I74">
    <cfRule type="cellIs" dxfId="1049" priority="1164" stopIfTrue="1" operator="greaterThan">
      <formula>400</formula>
    </cfRule>
  </conditionalFormatting>
  <conditionalFormatting sqref="J74">
    <cfRule type="cellIs" dxfId="1048" priority="1165" stopIfTrue="1" operator="greaterThan">
      <formula>250</formula>
    </cfRule>
  </conditionalFormatting>
  <conditionalFormatting sqref="K74">
    <cfRule type="cellIs" dxfId="1047" priority="1166" stopIfTrue="1" operator="greaterThan">
      <formula>500</formula>
    </cfRule>
  </conditionalFormatting>
  <conditionalFormatting sqref="M74">
    <cfRule type="cellIs" dxfId="1046" priority="1167" stopIfTrue="1" operator="greaterThan">
      <formula>1.5</formula>
    </cfRule>
  </conditionalFormatting>
  <conditionalFormatting sqref="P74">
    <cfRule type="cellIs" dxfId="1045" priority="1148" stopIfTrue="1" operator="greaterThan">
      <formula>400</formula>
    </cfRule>
  </conditionalFormatting>
  <conditionalFormatting sqref="Q74">
    <cfRule type="cellIs" dxfId="1044" priority="1149" stopIfTrue="1" operator="greaterThan">
      <formula>0.05</formula>
    </cfRule>
  </conditionalFormatting>
  <conditionalFormatting sqref="R74">
    <cfRule type="cellIs" dxfId="1043" priority="1150" stopIfTrue="1" operator="greaterThan">
      <formula>0.005</formula>
    </cfRule>
  </conditionalFormatting>
  <conditionalFormatting sqref="AC74">
    <cfRule type="cellIs" dxfId="1042" priority="1151" stopIfTrue="1" operator="greaterThan">
      <formula>200</formula>
    </cfRule>
  </conditionalFormatting>
  <conditionalFormatting sqref="T74">
    <cfRule type="cellIs" dxfId="1041" priority="1152" stopIfTrue="1" operator="greaterThan">
      <formula>5</formula>
    </cfRule>
  </conditionalFormatting>
  <conditionalFormatting sqref="U74 AF74">
    <cfRule type="cellIs" dxfId="1040" priority="1153" stopIfTrue="1" operator="greaterThan">
      <formula>2</formula>
    </cfRule>
  </conditionalFormatting>
  <conditionalFormatting sqref="W74">
    <cfRule type="cellIs" dxfId="1039" priority="1154" stopIfTrue="1" operator="greaterThan">
      <formula>0.3</formula>
    </cfRule>
  </conditionalFormatting>
  <conditionalFormatting sqref="X74">
    <cfRule type="cellIs" dxfId="1038" priority="1155" stopIfTrue="1" operator="greaterThan">
      <formula>0.15</formula>
    </cfRule>
  </conditionalFormatting>
  <conditionalFormatting sqref="Y74">
    <cfRule type="cellIs" dxfId="1037" priority="1156" stopIfTrue="1" operator="greaterThan">
      <formula>0.001</formula>
    </cfRule>
  </conditionalFormatting>
  <conditionalFormatting sqref="Z74">
    <cfRule type="cellIs" dxfId="1036" priority="1157" stopIfTrue="1" operator="greaterThan">
      <formula>0.025</formula>
    </cfRule>
  </conditionalFormatting>
  <conditionalFormatting sqref="AD74">
    <cfRule type="cellIs" dxfId="1035" priority="1158" stopIfTrue="1" operator="greaterThan">
      <formula>125</formula>
    </cfRule>
  </conditionalFormatting>
  <conditionalFormatting sqref="AB74">
    <cfRule type="cellIs" dxfId="1034" priority="1159" stopIfTrue="1" operator="greaterThan">
      <formula>0.01</formula>
    </cfRule>
  </conditionalFormatting>
  <conditionalFormatting sqref="AA74">
    <cfRule type="cellIs" dxfId="1033" priority="1160" stopIfTrue="1" operator="greaterThan">
      <formula>100</formula>
    </cfRule>
  </conditionalFormatting>
  <conditionalFormatting sqref="S74">
    <cfRule type="cellIs" dxfId="1032" priority="1161" stopIfTrue="1" operator="greaterThan">
      <formula>30</formula>
    </cfRule>
  </conditionalFormatting>
  <conditionalFormatting sqref="AG75">
    <cfRule type="cellIs" dxfId="1031" priority="1147" stopIfTrue="1" operator="greaterThan">
      <formula>0</formula>
    </cfRule>
  </conditionalFormatting>
  <conditionalFormatting sqref="G76">
    <cfRule type="cellIs" dxfId="1030" priority="1138" stopIfTrue="1" operator="notBetween">
      <formula>6.5</formula>
      <formula>8.5</formula>
    </cfRule>
  </conditionalFormatting>
  <conditionalFormatting sqref="E76">
    <cfRule type="cellIs" dxfId="1029" priority="1139" stopIfTrue="1" operator="greaterThan">
      <formula>#REF!</formula>
    </cfRule>
  </conditionalFormatting>
  <conditionalFormatting sqref="F76">
    <cfRule type="cellIs" dxfId="1028" priority="1140" stopIfTrue="1" operator="greaterThan">
      <formula>#REF!</formula>
    </cfRule>
  </conditionalFormatting>
  <conditionalFormatting sqref="I76">
    <cfRule type="cellIs" dxfId="1027" priority="1141" stopIfTrue="1" operator="greaterThan">
      <formula>#REF!</formula>
    </cfRule>
  </conditionalFormatting>
  <conditionalFormatting sqref="J76">
    <cfRule type="cellIs" dxfId="1026" priority="1142" stopIfTrue="1" operator="greaterThan">
      <formula>#REF!</formula>
    </cfRule>
  </conditionalFormatting>
  <conditionalFormatting sqref="K76">
    <cfRule type="cellIs" dxfId="1025" priority="1143" stopIfTrue="1" operator="greaterThan">
      <formula>#REF!</formula>
    </cfRule>
  </conditionalFormatting>
  <conditionalFormatting sqref="L76">
    <cfRule type="cellIs" dxfId="1024" priority="1144" stopIfTrue="1" operator="greaterThan">
      <formula>#REF!</formula>
    </cfRule>
  </conditionalFormatting>
  <conditionalFormatting sqref="M76">
    <cfRule type="cellIs" dxfId="1023" priority="1145" stopIfTrue="1" operator="greaterThan">
      <formula>#REF!</formula>
    </cfRule>
  </conditionalFormatting>
  <conditionalFormatting sqref="H76">
    <cfRule type="cellIs" dxfId="1022" priority="1146" stopIfTrue="1" operator="greaterThan">
      <formula>#REF!</formula>
    </cfRule>
  </conditionalFormatting>
  <conditionalFormatting sqref="P76">
    <cfRule type="cellIs" dxfId="1021" priority="1123" stopIfTrue="1" operator="greaterThan">
      <formula>#REF!</formula>
    </cfRule>
  </conditionalFormatting>
  <conditionalFormatting sqref="Q76">
    <cfRule type="cellIs" dxfId="1020" priority="1124" stopIfTrue="1" operator="greaterThan">
      <formula>#REF!</formula>
    </cfRule>
  </conditionalFormatting>
  <conditionalFormatting sqref="S76">
    <cfRule type="cellIs" dxfId="1019" priority="1125" stopIfTrue="1" operator="greaterThan">
      <formula>#REF!</formula>
    </cfRule>
  </conditionalFormatting>
  <conditionalFormatting sqref="T76">
    <cfRule type="cellIs" dxfId="1018" priority="1126" stopIfTrue="1" operator="greaterThan">
      <formula>#REF!</formula>
    </cfRule>
  </conditionalFormatting>
  <conditionalFormatting sqref="U76">
    <cfRule type="cellIs" dxfId="1017" priority="1127" stopIfTrue="1" operator="greaterThan">
      <formula>#REF!</formula>
    </cfRule>
  </conditionalFormatting>
  <conditionalFormatting sqref="W76">
    <cfRule type="cellIs" dxfId="1016" priority="1128" stopIfTrue="1" operator="greaterThan">
      <formula>#REF!</formula>
    </cfRule>
  </conditionalFormatting>
  <conditionalFormatting sqref="X76">
    <cfRule type="cellIs" dxfId="1015" priority="1129" stopIfTrue="1" operator="greaterThan">
      <formula>#REF!</formula>
    </cfRule>
  </conditionalFormatting>
  <conditionalFormatting sqref="Y76">
    <cfRule type="cellIs" dxfId="1014" priority="1130" stopIfTrue="1" operator="greaterThan">
      <formula>#REF!</formula>
    </cfRule>
  </conditionalFormatting>
  <conditionalFormatting sqref="AA76">
    <cfRule type="cellIs" dxfId="1013" priority="1131" stopIfTrue="1" operator="greaterThan">
      <formula>#REF!</formula>
    </cfRule>
  </conditionalFormatting>
  <conditionalFormatting sqref="AB76">
    <cfRule type="cellIs" dxfId="1012" priority="1132" stopIfTrue="1" operator="greaterThan">
      <formula>#REF!</formula>
    </cfRule>
  </conditionalFormatting>
  <conditionalFormatting sqref="AC76">
    <cfRule type="cellIs" dxfId="1011" priority="1133" stopIfTrue="1" operator="greaterThan">
      <formula>#REF!</formula>
    </cfRule>
  </conditionalFormatting>
  <conditionalFormatting sqref="AD76">
    <cfRule type="cellIs" dxfId="1010" priority="1134" stopIfTrue="1" operator="greaterThan">
      <formula>#REF!</formula>
    </cfRule>
  </conditionalFormatting>
  <conditionalFormatting sqref="AF76">
    <cfRule type="cellIs" dxfId="1009" priority="1135" stopIfTrue="1" operator="greaterThan">
      <formula>#REF!</formula>
    </cfRule>
  </conditionalFormatting>
  <conditionalFormatting sqref="AG76">
    <cfRule type="cellIs" dxfId="1008" priority="1136" stopIfTrue="1" operator="greaterThan">
      <formula>#REF!</formula>
    </cfRule>
  </conditionalFormatting>
  <conditionalFormatting sqref="AE76">
    <cfRule type="cellIs" dxfId="1007" priority="1137" stopIfTrue="1" operator="greaterThan">
      <formula>#REF!</formula>
    </cfRule>
  </conditionalFormatting>
  <conditionalFormatting sqref="E77">
    <cfRule type="cellIs" dxfId="1006" priority="1113" stopIfTrue="1" operator="greaterThan">
      <formula>20</formula>
    </cfRule>
  </conditionalFormatting>
  <conditionalFormatting sqref="H77">
    <cfRule type="cellIs" dxfId="1005" priority="1114" stopIfTrue="1" operator="greaterThan">
      <formula>1000</formula>
    </cfRule>
  </conditionalFormatting>
  <conditionalFormatting sqref="G77">
    <cfRule type="cellIs" dxfId="1004" priority="1120" stopIfTrue="1" operator="greaterThan">
      <formula>8.5</formula>
    </cfRule>
    <cfRule type="cellIs" dxfId="1003" priority="1121" stopIfTrue="1" operator="between">
      <formula>1</formula>
      <formula>6.4</formula>
    </cfRule>
  </conditionalFormatting>
  <conditionalFormatting sqref="F77">
    <cfRule type="cellIs" dxfId="1002" priority="1122" stopIfTrue="1" operator="greaterThan">
      <formula>1500</formula>
    </cfRule>
  </conditionalFormatting>
  <conditionalFormatting sqref="AE77 AC77">
    <cfRule type="cellIs" dxfId="1001" priority="1103" stopIfTrue="1" operator="greaterThan">
      <formula>200</formula>
    </cfRule>
  </conditionalFormatting>
  <conditionalFormatting sqref="P77">
    <cfRule type="cellIs" dxfId="1000" priority="1104" stopIfTrue="1" operator="greaterThan">
      <formula>400</formula>
    </cfRule>
  </conditionalFormatting>
  <conditionalFormatting sqref="Q77">
    <cfRule type="cellIs" dxfId="999" priority="1105" stopIfTrue="1" operator="greaterThan">
      <formula>0.05</formula>
    </cfRule>
  </conditionalFormatting>
  <conditionalFormatting sqref="T77">
    <cfRule type="cellIs" dxfId="998" priority="1106" stopIfTrue="1" operator="greaterThan">
      <formula>5</formula>
    </cfRule>
  </conditionalFormatting>
  <conditionalFormatting sqref="AF77">
    <cfRule type="cellIs" dxfId="997" priority="1107" stopIfTrue="1" operator="greaterThan">
      <formula>2</formula>
    </cfRule>
  </conditionalFormatting>
  <conditionalFormatting sqref="W77">
    <cfRule type="cellIs" dxfId="996" priority="1108" stopIfTrue="1" operator="greaterThan">
      <formula>0.3</formula>
    </cfRule>
  </conditionalFormatting>
  <conditionalFormatting sqref="X77">
    <cfRule type="cellIs" dxfId="995" priority="1109" stopIfTrue="1" operator="greaterThan">
      <formula>0.15</formula>
    </cfRule>
  </conditionalFormatting>
  <conditionalFormatting sqref="AD77">
    <cfRule type="cellIs" dxfId="994" priority="1110" stopIfTrue="1" operator="greaterThan">
      <formula>125</formula>
    </cfRule>
  </conditionalFormatting>
  <conditionalFormatting sqref="AA77">
    <cfRule type="cellIs" dxfId="993" priority="1111" stopIfTrue="1" operator="greaterThan">
      <formula>100</formula>
    </cfRule>
  </conditionalFormatting>
  <conditionalFormatting sqref="S77">
    <cfRule type="cellIs" dxfId="992" priority="1112" stopIfTrue="1" operator="greaterThan">
      <formula>30</formula>
    </cfRule>
  </conditionalFormatting>
  <conditionalFormatting sqref="F79">
    <cfRule type="cellIs" dxfId="991" priority="1095" stopIfTrue="1" operator="greaterThan">
      <formula>1000</formula>
    </cfRule>
  </conditionalFormatting>
  <conditionalFormatting sqref="E79">
    <cfRule type="cellIs" dxfId="990" priority="1096" stopIfTrue="1" operator="greaterThan">
      <formula>400</formula>
    </cfRule>
  </conditionalFormatting>
  <conditionalFormatting sqref="J79">
    <cfRule type="cellIs" dxfId="989" priority="1097" stopIfTrue="1" operator="greaterThan">
      <formula>250</formula>
    </cfRule>
  </conditionalFormatting>
  <conditionalFormatting sqref="K79">
    <cfRule type="cellIs" dxfId="988" priority="1098" stopIfTrue="1" operator="greaterThan">
      <formula>500</formula>
    </cfRule>
  </conditionalFormatting>
  <conditionalFormatting sqref="L79">
    <cfRule type="cellIs" dxfId="987" priority="1099" stopIfTrue="1" operator="greaterThan">
      <formula>1.5</formula>
    </cfRule>
  </conditionalFormatting>
  <conditionalFormatting sqref="M79">
    <cfRule type="cellIs" dxfId="986" priority="1100" stopIfTrue="1" operator="greaterThan">
      <formula>0.5</formula>
    </cfRule>
  </conditionalFormatting>
  <conditionalFormatting sqref="G79">
    <cfRule type="cellIs" dxfId="985" priority="1101" stopIfTrue="1" operator="greaterThan">
      <formula>8.5</formula>
    </cfRule>
    <cfRule type="cellIs" dxfId="984" priority="1102" stopIfTrue="1" operator="between">
      <formula>0.1</formula>
      <formula>6.4</formula>
    </cfRule>
  </conditionalFormatting>
  <conditionalFormatting sqref="E80">
    <cfRule type="cellIs" dxfId="983" priority="1088" stopIfTrue="1" operator="greaterThan">
      <formula>400</formula>
    </cfRule>
  </conditionalFormatting>
  <conditionalFormatting sqref="J80">
    <cfRule type="cellIs" dxfId="982" priority="1089" stopIfTrue="1" operator="greaterThan">
      <formula>250</formula>
    </cfRule>
  </conditionalFormatting>
  <conditionalFormatting sqref="K80">
    <cfRule type="cellIs" dxfId="981" priority="1090" stopIfTrue="1" operator="greaterThan">
      <formula>500</formula>
    </cfRule>
  </conditionalFormatting>
  <conditionalFormatting sqref="L80">
    <cfRule type="cellIs" dxfId="980" priority="1091" stopIfTrue="1" operator="greaterThan">
      <formula>1.5</formula>
    </cfRule>
  </conditionalFormatting>
  <conditionalFormatting sqref="M80">
    <cfRule type="cellIs" dxfId="979" priority="1092" stopIfTrue="1" operator="greaterThan">
      <formula>0.5</formula>
    </cfRule>
  </conditionalFormatting>
  <conditionalFormatting sqref="G80">
    <cfRule type="cellIs" dxfId="978" priority="1093" stopIfTrue="1" operator="greaterThan">
      <formula>8.5</formula>
    </cfRule>
    <cfRule type="cellIs" dxfId="977" priority="1094" stopIfTrue="1" operator="between">
      <formula>0.1</formula>
      <formula>6.4</formula>
    </cfRule>
  </conditionalFormatting>
  <conditionalFormatting sqref="F81">
    <cfRule type="cellIs" dxfId="976" priority="1080" stopIfTrue="1" operator="greaterThan">
      <formula>1000</formula>
    </cfRule>
  </conditionalFormatting>
  <conditionalFormatting sqref="E81">
    <cfRule type="cellIs" dxfId="975" priority="1081" stopIfTrue="1" operator="greaterThan">
      <formula>400</formula>
    </cfRule>
  </conditionalFormatting>
  <conditionalFormatting sqref="J81">
    <cfRule type="cellIs" dxfId="974" priority="1082" stopIfTrue="1" operator="greaterThan">
      <formula>250</formula>
    </cfRule>
  </conditionalFormatting>
  <conditionalFormatting sqref="K81">
    <cfRule type="cellIs" dxfId="973" priority="1083" stopIfTrue="1" operator="greaterThan">
      <formula>500</formula>
    </cfRule>
  </conditionalFormatting>
  <conditionalFormatting sqref="L81">
    <cfRule type="cellIs" dxfId="972" priority="1084" stopIfTrue="1" operator="greaterThan">
      <formula>1.5</formula>
    </cfRule>
  </conditionalFormatting>
  <conditionalFormatting sqref="M81">
    <cfRule type="cellIs" dxfId="971" priority="1085" stopIfTrue="1" operator="greaterThan">
      <formula>0.5</formula>
    </cfRule>
  </conditionalFormatting>
  <conditionalFormatting sqref="G81">
    <cfRule type="cellIs" dxfId="970" priority="1086" stopIfTrue="1" operator="greaterThan">
      <formula>8.5</formula>
    </cfRule>
    <cfRule type="cellIs" dxfId="969" priority="1087" stopIfTrue="1" operator="between">
      <formula>0.1</formula>
      <formula>6.4</formula>
    </cfRule>
  </conditionalFormatting>
  <conditionalFormatting sqref="AC79">
    <cfRule type="cellIs" dxfId="968" priority="1065" stopIfTrue="1" operator="greaterThan">
      <formula>200</formula>
    </cfRule>
  </conditionalFormatting>
  <conditionalFormatting sqref="Q79">
    <cfRule type="cellIs" dxfId="967" priority="1067" stopIfTrue="1" operator="greaterThan">
      <formula>0.05</formula>
    </cfRule>
  </conditionalFormatting>
  <conditionalFormatting sqref="R79">
    <cfRule type="cellIs" dxfId="966" priority="1068" stopIfTrue="1" operator="greaterThan">
      <formula>0.005</formula>
    </cfRule>
  </conditionalFormatting>
  <conditionalFormatting sqref="T79">
    <cfRule type="cellIs" dxfId="965" priority="1069" stopIfTrue="1" operator="greaterThan">
      <formula>5</formula>
    </cfRule>
  </conditionalFormatting>
  <conditionalFormatting sqref="AF79 U79">
    <cfRule type="cellIs" dxfId="964" priority="1070" stopIfTrue="1" operator="greaterThan">
      <formula>2</formula>
    </cfRule>
  </conditionalFormatting>
  <conditionalFormatting sqref="W79">
    <cfRule type="cellIs" dxfId="963" priority="1071" stopIfTrue="1" operator="greaterThan">
      <formula>0.3</formula>
    </cfRule>
  </conditionalFormatting>
  <conditionalFormatting sqref="X79">
    <cfRule type="cellIs" dxfId="962" priority="1072" stopIfTrue="1" operator="greaterThan">
      <formula>0.15</formula>
    </cfRule>
  </conditionalFormatting>
  <conditionalFormatting sqref="Y79">
    <cfRule type="cellIs" dxfId="961" priority="1073" stopIfTrue="1" operator="greaterThan">
      <formula>0.001</formula>
    </cfRule>
  </conditionalFormatting>
  <conditionalFormatting sqref="Z79">
    <cfRule type="cellIs" dxfId="960" priority="1074" stopIfTrue="1" operator="greaterThan">
      <formula>0.025</formula>
    </cfRule>
  </conditionalFormatting>
  <conditionalFormatting sqref="AD79">
    <cfRule type="cellIs" dxfId="959" priority="1075" stopIfTrue="1" operator="greaterThan">
      <formula>125</formula>
    </cfRule>
  </conditionalFormatting>
  <conditionalFormatting sqref="AB79">
    <cfRule type="cellIs" dxfId="958" priority="1076" stopIfTrue="1" operator="greaterThan">
      <formula>0.01</formula>
    </cfRule>
  </conditionalFormatting>
  <conditionalFormatting sqref="AA79">
    <cfRule type="cellIs" dxfId="957" priority="1077" stopIfTrue="1" operator="greaterThan">
      <formula>100</formula>
    </cfRule>
  </conditionalFormatting>
  <conditionalFormatting sqref="S79">
    <cfRule type="cellIs" dxfId="956" priority="1078" stopIfTrue="1" operator="greaterThan">
      <formula>30</formula>
    </cfRule>
  </conditionalFormatting>
  <conditionalFormatting sqref="P80">
    <cfRule type="cellIs" dxfId="955" priority="1051" stopIfTrue="1" operator="greaterThan">
      <formula>400</formula>
    </cfRule>
  </conditionalFormatting>
  <conditionalFormatting sqref="Q80">
    <cfRule type="cellIs" dxfId="954" priority="1052" stopIfTrue="1" operator="greaterThan">
      <formula>0.05</formula>
    </cfRule>
  </conditionalFormatting>
  <conditionalFormatting sqref="R80">
    <cfRule type="cellIs" dxfId="953" priority="1053" stopIfTrue="1" operator="greaterThan">
      <formula>0.005</formula>
    </cfRule>
  </conditionalFormatting>
  <conditionalFormatting sqref="AC80">
    <cfRule type="cellIs" dxfId="952" priority="1054" stopIfTrue="1" operator="greaterThan">
      <formula>200</formula>
    </cfRule>
  </conditionalFormatting>
  <conditionalFormatting sqref="T80">
    <cfRule type="cellIs" dxfId="951" priority="1055" stopIfTrue="1" operator="greaterThan">
      <formula>5</formula>
    </cfRule>
  </conditionalFormatting>
  <conditionalFormatting sqref="U80">
    <cfRule type="cellIs" dxfId="950" priority="1056" stopIfTrue="1" operator="greaterThan">
      <formula>2</formula>
    </cfRule>
  </conditionalFormatting>
  <conditionalFormatting sqref="W80">
    <cfRule type="cellIs" dxfId="949" priority="1057" stopIfTrue="1" operator="greaterThan">
      <formula>0.3</formula>
    </cfRule>
  </conditionalFormatting>
  <conditionalFormatting sqref="X80">
    <cfRule type="cellIs" dxfId="948" priority="1058" stopIfTrue="1" operator="greaterThan">
      <formula>0.15</formula>
    </cfRule>
  </conditionalFormatting>
  <conditionalFormatting sqref="Y80">
    <cfRule type="cellIs" dxfId="947" priority="1059" stopIfTrue="1" operator="greaterThan">
      <formula>0.001</formula>
    </cfRule>
  </conditionalFormatting>
  <conditionalFormatting sqref="Z80">
    <cfRule type="cellIs" dxfId="946" priority="1060" stopIfTrue="1" operator="greaterThan">
      <formula>0.025</formula>
    </cfRule>
  </conditionalFormatting>
  <conditionalFormatting sqref="AB80">
    <cfRule type="cellIs" dxfId="945" priority="1062" stopIfTrue="1" operator="greaterThan">
      <formula>0.01</formula>
    </cfRule>
  </conditionalFormatting>
  <conditionalFormatting sqref="AA80">
    <cfRule type="cellIs" dxfId="944" priority="1063" stopIfTrue="1" operator="greaterThan">
      <formula>100</formula>
    </cfRule>
  </conditionalFormatting>
  <conditionalFormatting sqref="S80">
    <cfRule type="cellIs" dxfId="943" priority="1064" stopIfTrue="1" operator="greaterThan">
      <formula>30</formula>
    </cfRule>
  </conditionalFormatting>
  <conditionalFormatting sqref="P81">
    <cfRule type="cellIs" dxfId="942" priority="1037" stopIfTrue="1" operator="greaterThan">
      <formula>400</formula>
    </cfRule>
  </conditionalFormatting>
  <conditionalFormatting sqref="Q81">
    <cfRule type="cellIs" dxfId="941" priority="1038" stopIfTrue="1" operator="greaterThan">
      <formula>0.05</formula>
    </cfRule>
  </conditionalFormatting>
  <conditionalFormatting sqref="R81">
    <cfRule type="cellIs" dxfId="940" priority="1039" stopIfTrue="1" operator="greaterThan">
      <formula>0.005</formula>
    </cfRule>
  </conditionalFormatting>
  <conditionalFormatting sqref="AC81 AE81">
    <cfRule type="cellIs" dxfId="939" priority="1040" stopIfTrue="1" operator="greaterThan">
      <formula>200</formula>
    </cfRule>
  </conditionalFormatting>
  <conditionalFormatting sqref="T81">
    <cfRule type="cellIs" dxfId="938" priority="1041" stopIfTrue="1" operator="greaterThan">
      <formula>5</formula>
    </cfRule>
  </conditionalFormatting>
  <conditionalFormatting sqref="U81 AF81">
    <cfRule type="cellIs" dxfId="937" priority="1042" stopIfTrue="1" operator="greaterThan">
      <formula>2</formula>
    </cfRule>
  </conditionalFormatting>
  <conditionalFormatting sqref="W81">
    <cfRule type="cellIs" dxfId="936" priority="1043" stopIfTrue="1" operator="greaterThan">
      <formula>0.3</formula>
    </cfRule>
  </conditionalFormatting>
  <conditionalFormatting sqref="X81">
    <cfRule type="cellIs" dxfId="935" priority="1044" stopIfTrue="1" operator="greaterThan">
      <formula>0.15</formula>
    </cfRule>
  </conditionalFormatting>
  <conditionalFormatting sqref="Y81">
    <cfRule type="cellIs" dxfId="934" priority="1045" stopIfTrue="1" operator="greaterThan">
      <formula>0.001</formula>
    </cfRule>
  </conditionalFormatting>
  <conditionalFormatting sqref="Z81">
    <cfRule type="cellIs" dxfId="933" priority="1046" stopIfTrue="1" operator="greaterThan">
      <formula>0.025</formula>
    </cfRule>
  </conditionalFormatting>
  <conditionalFormatting sqref="AD81">
    <cfRule type="cellIs" dxfId="932" priority="1047" stopIfTrue="1" operator="greaterThan">
      <formula>125</formula>
    </cfRule>
  </conditionalFormatting>
  <conditionalFormatting sqref="AB81">
    <cfRule type="cellIs" dxfId="931" priority="1048" stopIfTrue="1" operator="greaterThan">
      <formula>0.01</formula>
    </cfRule>
  </conditionalFormatting>
  <conditionalFormatting sqref="AA81">
    <cfRule type="cellIs" dxfId="930" priority="1049" stopIfTrue="1" operator="greaterThan">
      <formula>100</formula>
    </cfRule>
  </conditionalFormatting>
  <conditionalFormatting sqref="S81">
    <cfRule type="cellIs" dxfId="929" priority="1050" stopIfTrue="1" operator="greaterThan">
      <formula>30</formula>
    </cfRule>
  </conditionalFormatting>
  <conditionalFormatting sqref="F82">
    <cfRule type="cellIs" dxfId="928" priority="1023" stopIfTrue="1" operator="greaterThan">
      <formula>1000</formula>
    </cfRule>
  </conditionalFormatting>
  <conditionalFormatting sqref="E82">
    <cfRule type="cellIs" dxfId="927" priority="1024" stopIfTrue="1" operator="greaterThan">
      <formula>400</formula>
    </cfRule>
  </conditionalFormatting>
  <conditionalFormatting sqref="J82">
    <cfRule type="cellIs" dxfId="926" priority="1025" stopIfTrue="1" operator="greaterThan">
      <formula>250</formula>
    </cfRule>
  </conditionalFormatting>
  <conditionalFormatting sqref="K82">
    <cfRule type="cellIs" dxfId="925" priority="1026" stopIfTrue="1" operator="greaterThan">
      <formula>500</formula>
    </cfRule>
  </conditionalFormatting>
  <conditionalFormatting sqref="L82">
    <cfRule type="cellIs" dxfId="924" priority="1027" stopIfTrue="1" operator="greaterThan">
      <formula>1.5</formula>
    </cfRule>
  </conditionalFormatting>
  <conditionalFormatting sqref="M82">
    <cfRule type="cellIs" dxfId="923" priority="1028" stopIfTrue="1" operator="greaterThan">
      <formula>0.5</formula>
    </cfRule>
  </conditionalFormatting>
  <conditionalFormatting sqref="F84">
    <cfRule type="cellIs" dxfId="922" priority="1017" stopIfTrue="1" operator="greaterThan">
      <formula>1500</formula>
    </cfRule>
  </conditionalFormatting>
  <conditionalFormatting sqref="E84">
    <cfRule type="cellIs" dxfId="921" priority="1018" stopIfTrue="1" operator="greaterThan">
      <formula>400</formula>
    </cfRule>
  </conditionalFormatting>
  <conditionalFormatting sqref="J84">
    <cfRule type="cellIs" dxfId="920" priority="1019" stopIfTrue="1" operator="greaterThan">
      <formula>250</formula>
    </cfRule>
  </conditionalFormatting>
  <conditionalFormatting sqref="K84">
    <cfRule type="cellIs" dxfId="919" priority="1020" stopIfTrue="1" operator="greaterThan">
      <formula>500</formula>
    </cfRule>
  </conditionalFormatting>
  <conditionalFormatting sqref="L84">
    <cfRule type="cellIs" dxfId="918" priority="1021" stopIfTrue="1" operator="greaterThan">
      <formula>1.5</formula>
    </cfRule>
  </conditionalFormatting>
  <conditionalFormatting sqref="M84">
    <cfRule type="cellIs" dxfId="917" priority="1022" stopIfTrue="1" operator="greaterThan">
      <formula>0.5</formula>
    </cfRule>
  </conditionalFormatting>
  <conditionalFormatting sqref="P82">
    <cfRule type="cellIs" dxfId="916" priority="991" stopIfTrue="1" operator="greaterThan">
      <formula>400</formula>
    </cfRule>
  </conditionalFormatting>
  <conditionalFormatting sqref="Q82">
    <cfRule type="cellIs" dxfId="915" priority="992" stopIfTrue="1" operator="greaterThan">
      <formula>0.05</formula>
    </cfRule>
  </conditionalFormatting>
  <conditionalFormatting sqref="R82">
    <cfRule type="cellIs" dxfId="914" priority="993" stopIfTrue="1" operator="greaterThan">
      <formula>0.005</formula>
    </cfRule>
  </conditionalFormatting>
  <conditionalFormatting sqref="AC82">
    <cfRule type="cellIs" dxfId="913" priority="994" stopIfTrue="1" operator="greaterThan">
      <formula>200</formula>
    </cfRule>
  </conditionalFormatting>
  <conditionalFormatting sqref="T82">
    <cfRule type="cellIs" dxfId="912" priority="995" stopIfTrue="1" operator="greaterThan">
      <formula>5</formula>
    </cfRule>
  </conditionalFormatting>
  <conditionalFormatting sqref="AF82 U82">
    <cfRule type="cellIs" dxfId="911" priority="996" stopIfTrue="1" operator="greaterThan">
      <formula>2</formula>
    </cfRule>
  </conditionalFormatting>
  <conditionalFormatting sqref="W82">
    <cfRule type="cellIs" dxfId="910" priority="997" stopIfTrue="1" operator="greaterThan">
      <formula>0.3</formula>
    </cfRule>
  </conditionalFormatting>
  <conditionalFormatting sqref="X82">
    <cfRule type="cellIs" dxfId="909" priority="998" stopIfTrue="1" operator="greaterThan">
      <formula>0.15</formula>
    </cfRule>
  </conditionalFormatting>
  <conditionalFormatting sqref="Y82">
    <cfRule type="cellIs" dxfId="908" priority="999" stopIfTrue="1" operator="greaterThan">
      <formula>0.001</formula>
    </cfRule>
  </conditionalFormatting>
  <conditionalFormatting sqref="Z82">
    <cfRule type="cellIs" dxfId="907" priority="1000" stopIfTrue="1" operator="greaterThan">
      <formula>0.025</formula>
    </cfRule>
  </conditionalFormatting>
  <conditionalFormatting sqref="AD82">
    <cfRule type="cellIs" dxfId="906" priority="1001" stopIfTrue="1" operator="greaterThan">
      <formula>125</formula>
    </cfRule>
  </conditionalFormatting>
  <conditionalFormatting sqref="AA82">
    <cfRule type="cellIs" dxfId="905" priority="1002" stopIfTrue="1" operator="greaterThan">
      <formula>100</formula>
    </cfRule>
  </conditionalFormatting>
  <conditionalFormatting sqref="S82">
    <cfRule type="cellIs" dxfId="904" priority="1003" stopIfTrue="1" operator="greaterThan">
      <formula>30</formula>
    </cfRule>
  </conditionalFormatting>
  <conditionalFormatting sqref="AF83">
    <cfRule type="cellIs" dxfId="903" priority="990" stopIfTrue="1" operator="greaterThan">
      <formula>2</formula>
    </cfRule>
  </conditionalFormatting>
  <conditionalFormatting sqref="P84">
    <cfRule type="cellIs" dxfId="902" priority="976" stopIfTrue="1" operator="greaterThan">
      <formula>400</formula>
    </cfRule>
  </conditionalFormatting>
  <conditionalFormatting sqref="Q84">
    <cfRule type="cellIs" dxfId="901" priority="977" stopIfTrue="1" operator="greaterThan">
      <formula>0.05</formula>
    </cfRule>
  </conditionalFormatting>
  <conditionalFormatting sqref="R84">
    <cfRule type="cellIs" dxfId="900" priority="978" stopIfTrue="1" operator="greaterThan">
      <formula>0.005</formula>
    </cfRule>
  </conditionalFormatting>
  <conditionalFormatting sqref="AC84">
    <cfRule type="cellIs" dxfId="899" priority="979" stopIfTrue="1" operator="greaterThan">
      <formula>200</formula>
    </cfRule>
  </conditionalFormatting>
  <conditionalFormatting sqref="T84">
    <cfRule type="cellIs" dxfId="898" priority="980" stopIfTrue="1" operator="greaterThan">
      <formula>5</formula>
    </cfRule>
  </conditionalFormatting>
  <conditionalFormatting sqref="U84">
    <cfRule type="cellIs" dxfId="897" priority="981" stopIfTrue="1" operator="greaterThan">
      <formula>2</formula>
    </cfRule>
  </conditionalFormatting>
  <conditionalFormatting sqref="W84">
    <cfRule type="cellIs" dxfId="896" priority="982" stopIfTrue="1" operator="greaterThan">
      <formula>0.3</formula>
    </cfRule>
  </conditionalFormatting>
  <conditionalFormatting sqref="X84">
    <cfRule type="cellIs" dxfId="895" priority="983" stopIfTrue="1" operator="greaterThan">
      <formula>0.15</formula>
    </cfRule>
  </conditionalFormatting>
  <conditionalFormatting sqref="Y84">
    <cfRule type="cellIs" dxfId="894" priority="984" stopIfTrue="1" operator="greaterThan">
      <formula>0.001</formula>
    </cfRule>
  </conditionalFormatting>
  <conditionalFormatting sqref="Z84">
    <cfRule type="cellIs" dxfId="893" priority="985" stopIfTrue="1" operator="greaterThan">
      <formula>0.025</formula>
    </cfRule>
  </conditionalFormatting>
  <conditionalFormatting sqref="AD84">
    <cfRule type="cellIs" dxfId="892" priority="986" stopIfTrue="1" operator="greaterThan">
      <formula>125</formula>
    </cfRule>
  </conditionalFormatting>
  <conditionalFormatting sqref="AB84">
    <cfRule type="cellIs" dxfId="891" priority="987" stopIfTrue="1" operator="greaterThan">
      <formula>0.01</formula>
    </cfRule>
  </conditionalFormatting>
  <conditionalFormatting sqref="AA84">
    <cfRule type="cellIs" dxfId="890" priority="988" stopIfTrue="1" operator="greaterThan">
      <formula>100</formula>
    </cfRule>
  </conditionalFormatting>
  <conditionalFormatting sqref="S84">
    <cfRule type="cellIs" dxfId="889" priority="989" stopIfTrue="1" operator="greaterThan">
      <formula>30</formula>
    </cfRule>
  </conditionalFormatting>
  <conditionalFormatting sqref="I85">
    <cfRule type="cellIs" dxfId="888" priority="967" stopIfTrue="1" operator="greaterThan">
      <formula>#REF!</formula>
    </cfRule>
  </conditionalFormatting>
  <conditionalFormatting sqref="G85">
    <cfRule type="cellIs" dxfId="887" priority="968" stopIfTrue="1" operator="notBetween">
      <formula>6.5</formula>
      <formula>8.5</formula>
    </cfRule>
  </conditionalFormatting>
  <conditionalFormatting sqref="E85">
    <cfRule type="cellIs" dxfId="886" priority="969" stopIfTrue="1" operator="greaterThan">
      <formula>#REF!</formula>
    </cfRule>
  </conditionalFormatting>
  <conditionalFormatting sqref="J85">
    <cfRule type="cellIs" dxfId="885" priority="970" stopIfTrue="1" operator="greaterThan">
      <formula>#REF!</formula>
    </cfRule>
  </conditionalFormatting>
  <conditionalFormatting sqref="K85">
    <cfRule type="cellIs" dxfId="884" priority="971" stopIfTrue="1" operator="greaterThan">
      <formula>#REF!</formula>
    </cfRule>
  </conditionalFormatting>
  <conditionalFormatting sqref="L85">
    <cfRule type="cellIs" dxfId="883" priority="972" stopIfTrue="1" operator="greaterThan">
      <formula>#REF!</formula>
    </cfRule>
  </conditionalFormatting>
  <conditionalFormatting sqref="M85">
    <cfRule type="cellIs" dxfId="882" priority="973" stopIfTrue="1" operator="greaterThan">
      <formula>#REF!</formula>
    </cfRule>
  </conditionalFormatting>
  <conditionalFormatting sqref="F85">
    <cfRule type="cellIs" dxfId="881" priority="974" stopIfTrue="1" operator="greaterThan">
      <formula>#REF!</formula>
    </cfRule>
  </conditionalFormatting>
  <conditionalFormatting sqref="H85">
    <cfRule type="cellIs" dxfId="880" priority="975" stopIfTrue="1" operator="greaterThan">
      <formula>#REF!</formula>
    </cfRule>
  </conditionalFormatting>
  <conditionalFormatting sqref="P85">
    <cfRule type="cellIs" dxfId="879" priority="952" stopIfTrue="1" operator="greaterThan">
      <formula>#REF!</formula>
    </cfRule>
  </conditionalFormatting>
  <conditionalFormatting sqref="Q85">
    <cfRule type="cellIs" dxfId="878" priority="953" stopIfTrue="1" operator="greaterThan">
      <formula>#REF!</formula>
    </cfRule>
  </conditionalFormatting>
  <conditionalFormatting sqref="S85">
    <cfRule type="cellIs" dxfId="877" priority="954" stopIfTrue="1" operator="greaterThan">
      <formula>#REF!</formula>
    </cfRule>
  </conditionalFormatting>
  <conditionalFormatting sqref="T85">
    <cfRule type="cellIs" dxfId="876" priority="955" stopIfTrue="1" operator="greaterThan">
      <formula>#REF!</formula>
    </cfRule>
  </conditionalFormatting>
  <conditionalFormatting sqref="U85">
    <cfRule type="cellIs" dxfId="875" priority="956" stopIfTrue="1" operator="greaterThan">
      <formula>#REF!</formula>
    </cfRule>
  </conditionalFormatting>
  <conditionalFormatting sqref="W85">
    <cfRule type="cellIs" dxfId="874" priority="957" stopIfTrue="1" operator="greaterThan">
      <formula>#REF!</formula>
    </cfRule>
  </conditionalFormatting>
  <conditionalFormatting sqref="X85">
    <cfRule type="cellIs" dxfId="873" priority="958" stopIfTrue="1" operator="greaterThan">
      <formula>#REF!</formula>
    </cfRule>
  </conditionalFormatting>
  <conditionalFormatting sqref="Y85">
    <cfRule type="cellIs" dxfId="872" priority="959" stopIfTrue="1" operator="greaterThan">
      <formula>#REF!</formula>
    </cfRule>
  </conditionalFormatting>
  <conditionalFormatting sqref="AA85">
    <cfRule type="cellIs" dxfId="871" priority="960" stopIfTrue="1" operator="greaterThan">
      <formula>#REF!</formula>
    </cfRule>
  </conditionalFormatting>
  <conditionalFormatting sqref="AB85">
    <cfRule type="cellIs" dxfId="870" priority="961" stopIfTrue="1" operator="greaterThan">
      <formula>#REF!</formula>
    </cfRule>
  </conditionalFormatting>
  <conditionalFormatting sqref="AC85">
    <cfRule type="cellIs" dxfId="869" priority="962" stopIfTrue="1" operator="greaterThan">
      <formula>#REF!</formula>
    </cfRule>
  </conditionalFormatting>
  <conditionalFormatting sqref="AD85">
    <cfRule type="cellIs" dxfId="868" priority="963" stopIfTrue="1" operator="greaterThan">
      <formula>#REF!</formula>
    </cfRule>
  </conditionalFormatting>
  <conditionalFormatting sqref="AF85">
    <cfRule type="cellIs" dxfId="867" priority="964" stopIfTrue="1" operator="greaterThan">
      <formula>#REF!</formula>
    </cfRule>
  </conditionalFormatting>
  <conditionalFormatting sqref="AG85">
    <cfRule type="cellIs" dxfId="866" priority="965" stopIfTrue="1" operator="greaterThan">
      <formula>#REF!</formula>
    </cfRule>
  </conditionalFormatting>
  <conditionalFormatting sqref="AE85">
    <cfRule type="cellIs" dxfId="865" priority="966" stopIfTrue="1" operator="greaterThan">
      <formula>#REF!</formula>
    </cfRule>
  </conditionalFormatting>
  <conditionalFormatting sqref="E86">
    <cfRule type="cellIs" dxfId="864" priority="940" stopIfTrue="1" operator="greaterThan">
      <formula>20</formula>
    </cfRule>
  </conditionalFormatting>
  <conditionalFormatting sqref="H86">
    <cfRule type="cellIs" dxfId="863" priority="941" stopIfTrue="1" operator="greaterThan">
      <formula>1000</formula>
    </cfRule>
  </conditionalFormatting>
  <conditionalFormatting sqref="I86">
    <cfRule type="cellIs" dxfId="862" priority="942" stopIfTrue="1" operator="greaterThan">
      <formula>400</formula>
    </cfRule>
  </conditionalFormatting>
  <conditionalFormatting sqref="J86">
    <cfRule type="cellIs" dxfId="861" priority="943" stopIfTrue="1" operator="greaterThan">
      <formula>250</formula>
    </cfRule>
  </conditionalFormatting>
  <conditionalFormatting sqref="K86">
    <cfRule type="cellIs" dxfId="860" priority="944" stopIfTrue="1" operator="greaterThan">
      <formula>500</formula>
    </cfRule>
  </conditionalFormatting>
  <conditionalFormatting sqref="L86">
    <cfRule type="cellIs" dxfId="859" priority="945" stopIfTrue="1" operator="greaterThan">
      <formula>1.5</formula>
    </cfRule>
  </conditionalFormatting>
  <conditionalFormatting sqref="M86">
    <cfRule type="cellIs" dxfId="858" priority="946" stopIfTrue="1" operator="greaterThan">
      <formula>0.5</formula>
    </cfRule>
  </conditionalFormatting>
  <conditionalFormatting sqref="N86">
    <cfRule type="cellIs" dxfId="857" priority="947" stopIfTrue="1" operator="greaterThan">
      <formula>0.1</formula>
    </cfRule>
  </conditionalFormatting>
  <conditionalFormatting sqref="O86">
    <cfRule type="cellIs" dxfId="856" priority="948" stopIfTrue="1" operator="greaterThan">
      <formula>3</formula>
    </cfRule>
  </conditionalFormatting>
  <conditionalFormatting sqref="G86">
    <cfRule type="cellIs" dxfId="855" priority="949" stopIfTrue="1" operator="greaterThan">
      <formula>8.5</formula>
    </cfRule>
    <cfRule type="cellIs" dxfId="854" priority="950" stopIfTrue="1" operator="between">
      <formula>1</formula>
      <formula>6.4</formula>
    </cfRule>
  </conditionalFormatting>
  <conditionalFormatting sqref="F86">
    <cfRule type="cellIs" dxfId="853" priority="951" stopIfTrue="1" operator="greaterThan">
      <formula>1500</formula>
    </cfRule>
  </conditionalFormatting>
  <conditionalFormatting sqref="E87">
    <cfRule type="cellIs" dxfId="852" priority="928" stopIfTrue="1" operator="greaterThan">
      <formula>20</formula>
    </cfRule>
  </conditionalFormatting>
  <conditionalFormatting sqref="H87">
    <cfRule type="cellIs" dxfId="851" priority="929" stopIfTrue="1" operator="greaterThan">
      <formula>1000</formula>
    </cfRule>
  </conditionalFormatting>
  <conditionalFormatting sqref="I87">
    <cfRule type="cellIs" dxfId="850" priority="930" stopIfTrue="1" operator="greaterThan">
      <formula>400</formula>
    </cfRule>
  </conditionalFormatting>
  <conditionalFormatting sqref="J87">
    <cfRule type="cellIs" dxfId="849" priority="931" stopIfTrue="1" operator="greaterThan">
      <formula>250</formula>
    </cfRule>
  </conditionalFormatting>
  <conditionalFormatting sqref="K87">
    <cfRule type="cellIs" dxfId="848" priority="932" stopIfTrue="1" operator="greaterThan">
      <formula>500</formula>
    </cfRule>
  </conditionalFormatting>
  <conditionalFormatting sqref="L87">
    <cfRule type="cellIs" dxfId="847" priority="933" stopIfTrue="1" operator="greaterThan">
      <formula>1.5</formula>
    </cfRule>
  </conditionalFormatting>
  <conditionalFormatting sqref="M87">
    <cfRule type="cellIs" dxfId="846" priority="934" stopIfTrue="1" operator="greaterThan">
      <formula>0.5</formula>
    </cfRule>
  </conditionalFormatting>
  <conditionalFormatting sqref="N87">
    <cfRule type="cellIs" dxfId="845" priority="935" stopIfTrue="1" operator="greaterThan">
      <formula>0.1</formula>
    </cfRule>
  </conditionalFormatting>
  <conditionalFormatting sqref="O87">
    <cfRule type="cellIs" dxfId="844" priority="936" stopIfTrue="1" operator="greaterThan">
      <formula>3</formula>
    </cfRule>
  </conditionalFormatting>
  <conditionalFormatting sqref="G87">
    <cfRule type="cellIs" dxfId="843" priority="937" stopIfTrue="1" operator="greaterThan">
      <formula>8.5</formula>
    </cfRule>
    <cfRule type="cellIs" dxfId="842" priority="938" stopIfTrue="1" operator="between">
      <formula>1</formula>
      <formula>6.4</formula>
    </cfRule>
  </conditionalFormatting>
  <conditionalFormatting sqref="F87">
    <cfRule type="cellIs" dxfId="841" priority="939" stopIfTrue="1" operator="greaterThan">
      <formula>1500</formula>
    </cfRule>
  </conditionalFormatting>
  <conditionalFormatting sqref="E88">
    <cfRule type="cellIs" dxfId="840" priority="916" stopIfTrue="1" operator="greaterThan">
      <formula>20</formula>
    </cfRule>
  </conditionalFormatting>
  <conditionalFormatting sqref="H88">
    <cfRule type="cellIs" dxfId="839" priority="917" stopIfTrue="1" operator="greaterThan">
      <formula>1000</formula>
    </cfRule>
  </conditionalFormatting>
  <conditionalFormatting sqref="I88">
    <cfRule type="cellIs" dxfId="838" priority="918" stopIfTrue="1" operator="greaterThan">
      <formula>400</formula>
    </cfRule>
  </conditionalFormatting>
  <conditionalFormatting sqref="J88">
    <cfRule type="cellIs" dxfId="837" priority="919" stopIfTrue="1" operator="greaterThan">
      <formula>250</formula>
    </cfRule>
  </conditionalFormatting>
  <conditionalFormatting sqref="K88">
    <cfRule type="cellIs" dxfId="836" priority="920" stopIfTrue="1" operator="greaterThan">
      <formula>500</formula>
    </cfRule>
  </conditionalFormatting>
  <conditionalFormatting sqref="L88">
    <cfRule type="cellIs" dxfId="835" priority="921" stopIfTrue="1" operator="greaterThan">
      <formula>1.5</formula>
    </cfRule>
  </conditionalFormatting>
  <conditionalFormatting sqref="M88">
    <cfRule type="cellIs" dxfId="834" priority="922" stopIfTrue="1" operator="greaterThan">
      <formula>0.5</formula>
    </cfRule>
  </conditionalFormatting>
  <conditionalFormatting sqref="N88">
    <cfRule type="cellIs" dxfId="833" priority="923" stopIfTrue="1" operator="greaterThan">
      <formula>0.1</formula>
    </cfRule>
  </conditionalFormatting>
  <conditionalFormatting sqref="O88">
    <cfRule type="cellIs" dxfId="832" priority="924" stopIfTrue="1" operator="greaterThan">
      <formula>3</formula>
    </cfRule>
  </conditionalFormatting>
  <conditionalFormatting sqref="G88">
    <cfRule type="cellIs" dxfId="831" priority="925" stopIfTrue="1" operator="greaterThan">
      <formula>8.5</formula>
    </cfRule>
    <cfRule type="cellIs" dxfId="830" priority="926" stopIfTrue="1" operator="between">
      <formula>1</formula>
      <formula>6.4</formula>
    </cfRule>
  </conditionalFormatting>
  <conditionalFormatting sqref="F88">
    <cfRule type="cellIs" dxfId="829" priority="927" stopIfTrue="1" operator="greaterThan">
      <formula>1500</formula>
    </cfRule>
  </conditionalFormatting>
  <conditionalFormatting sqref="E89">
    <cfRule type="cellIs" dxfId="828" priority="904" stopIfTrue="1" operator="greaterThan">
      <formula>20</formula>
    </cfRule>
  </conditionalFormatting>
  <conditionalFormatting sqref="H89">
    <cfRule type="cellIs" dxfId="827" priority="905" stopIfTrue="1" operator="greaterThan">
      <formula>1000</formula>
    </cfRule>
  </conditionalFormatting>
  <conditionalFormatting sqref="I89">
    <cfRule type="cellIs" dxfId="826" priority="906" stopIfTrue="1" operator="greaterThan">
      <formula>400</formula>
    </cfRule>
  </conditionalFormatting>
  <conditionalFormatting sqref="J89">
    <cfRule type="cellIs" dxfId="825" priority="907" stopIfTrue="1" operator="greaterThan">
      <formula>250</formula>
    </cfRule>
  </conditionalFormatting>
  <conditionalFormatting sqref="K89">
    <cfRule type="cellIs" dxfId="824" priority="908" stopIfTrue="1" operator="greaterThan">
      <formula>500</formula>
    </cfRule>
  </conditionalFormatting>
  <conditionalFormatting sqref="L89">
    <cfRule type="cellIs" dxfId="823" priority="909" stopIfTrue="1" operator="greaterThan">
      <formula>1.5</formula>
    </cfRule>
  </conditionalFormatting>
  <conditionalFormatting sqref="M89">
    <cfRule type="cellIs" dxfId="822" priority="910" stopIfTrue="1" operator="greaterThan">
      <formula>0.5</formula>
    </cfRule>
  </conditionalFormatting>
  <conditionalFormatting sqref="N89">
    <cfRule type="cellIs" dxfId="821" priority="911" stopIfTrue="1" operator="greaterThan">
      <formula>0.1</formula>
    </cfRule>
  </conditionalFormatting>
  <conditionalFormatting sqref="O89">
    <cfRule type="cellIs" dxfId="820" priority="912" stopIfTrue="1" operator="greaterThan">
      <formula>3</formula>
    </cfRule>
  </conditionalFormatting>
  <conditionalFormatting sqref="G89">
    <cfRule type="cellIs" dxfId="819" priority="913" stopIfTrue="1" operator="greaterThan">
      <formula>8.5</formula>
    </cfRule>
    <cfRule type="cellIs" dxfId="818" priority="914" stopIfTrue="1" operator="between">
      <formula>1</formula>
      <formula>6.4</formula>
    </cfRule>
  </conditionalFormatting>
  <conditionalFormatting sqref="F89">
    <cfRule type="cellIs" dxfId="817" priority="915" stopIfTrue="1" operator="greaterThan">
      <formula>1500</formula>
    </cfRule>
  </conditionalFormatting>
  <conditionalFormatting sqref="P86">
    <cfRule type="cellIs" dxfId="816" priority="889" stopIfTrue="1" operator="greaterThan">
      <formula>400</formula>
    </cfRule>
  </conditionalFormatting>
  <conditionalFormatting sqref="Q86">
    <cfRule type="cellIs" dxfId="815" priority="890" stopIfTrue="1" operator="greaterThan">
      <formula>0.05</formula>
    </cfRule>
  </conditionalFormatting>
  <conditionalFormatting sqref="R86">
    <cfRule type="cellIs" dxfId="814" priority="891" stopIfTrue="1" operator="greaterThan">
      <formula>0.005</formula>
    </cfRule>
  </conditionalFormatting>
  <conditionalFormatting sqref="AC86">
    <cfRule type="cellIs" dxfId="813" priority="892" stopIfTrue="1" operator="greaterThan">
      <formula>200</formula>
    </cfRule>
  </conditionalFormatting>
  <conditionalFormatting sqref="T86">
    <cfRule type="cellIs" dxfId="812" priority="893" stopIfTrue="1" operator="greaterThan">
      <formula>5</formula>
    </cfRule>
  </conditionalFormatting>
  <conditionalFormatting sqref="U86 AF86">
    <cfRule type="cellIs" dxfId="811" priority="894" stopIfTrue="1" operator="greaterThan">
      <formula>2</formula>
    </cfRule>
  </conditionalFormatting>
  <conditionalFormatting sqref="W86">
    <cfRule type="cellIs" dxfId="810" priority="895" stopIfTrue="1" operator="greaterThan">
      <formula>0.3</formula>
    </cfRule>
  </conditionalFormatting>
  <conditionalFormatting sqref="X86">
    <cfRule type="cellIs" dxfId="809" priority="896" stopIfTrue="1" operator="greaterThan">
      <formula>0.15</formula>
    </cfRule>
  </conditionalFormatting>
  <conditionalFormatting sqref="Y86">
    <cfRule type="cellIs" dxfId="808" priority="897" stopIfTrue="1" operator="greaterThan">
      <formula>0.001</formula>
    </cfRule>
  </conditionalFormatting>
  <conditionalFormatting sqref="Z86">
    <cfRule type="cellIs" dxfId="807" priority="898" stopIfTrue="1" operator="greaterThan">
      <formula>0.025</formula>
    </cfRule>
  </conditionalFormatting>
  <conditionalFormatting sqref="AD86">
    <cfRule type="cellIs" dxfId="806" priority="899" stopIfTrue="1" operator="greaterThan">
      <formula>125</formula>
    </cfRule>
  </conditionalFormatting>
  <conditionalFormatting sqref="AE86">
    <cfRule type="cellIs" dxfId="805" priority="900" stopIfTrue="1" operator="greaterThan">
      <formula>6500</formula>
    </cfRule>
  </conditionalFormatting>
  <conditionalFormatting sqref="AB86">
    <cfRule type="cellIs" dxfId="804" priority="901" stopIfTrue="1" operator="greaterThan">
      <formula>0.01</formula>
    </cfRule>
  </conditionalFormatting>
  <conditionalFormatting sqref="AA86">
    <cfRule type="cellIs" dxfId="803" priority="902" stopIfTrue="1" operator="greaterThan">
      <formula>100</formula>
    </cfRule>
  </conditionalFormatting>
  <conditionalFormatting sqref="S86">
    <cfRule type="cellIs" dxfId="802" priority="903" stopIfTrue="1" operator="greaterThan">
      <formula>30</formula>
    </cfRule>
  </conditionalFormatting>
  <conditionalFormatting sqref="P87">
    <cfRule type="cellIs" dxfId="801" priority="874" stopIfTrue="1" operator="greaterThan">
      <formula>400</formula>
    </cfRule>
  </conditionalFormatting>
  <conditionalFormatting sqref="Q87">
    <cfRule type="cellIs" dxfId="800" priority="875" stopIfTrue="1" operator="greaterThan">
      <formula>0.05</formula>
    </cfRule>
  </conditionalFormatting>
  <conditionalFormatting sqref="R87">
    <cfRule type="cellIs" dxfId="799" priority="876" stopIfTrue="1" operator="greaterThan">
      <formula>0.005</formula>
    </cfRule>
  </conditionalFormatting>
  <conditionalFormatting sqref="AC87">
    <cfRule type="cellIs" dxfId="798" priority="877" stopIfTrue="1" operator="greaterThan">
      <formula>200</formula>
    </cfRule>
  </conditionalFormatting>
  <conditionalFormatting sqref="T87">
    <cfRule type="cellIs" dxfId="797" priority="878" stopIfTrue="1" operator="greaterThan">
      <formula>5</formula>
    </cfRule>
  </conditionalFormatting>
  <conditionalFormatting sqref="AF87 U87">
    <cfRule type="cellIs" dxfId="796" priority="879" stopIfTrue="1" operator="greaterThan">
      <formula>2</formula>
    </cfRule>
  </conditionalFormatting>
  <conditionalFormatting sqref="W87">
    <cfRule type="cellIs" dxfId="795" priority="880" stopIfTrue="1" operator="greaterThan">
      <formula>0.3</formula>
    </cfRule>
  </conditionalFormatting>
  <conditionalFormatting sqref="X87">
    <cfRule type="cellIs" dxfId="794" priority="881" stopIfTrue="1" operator="greaterThan">
      <formula>0.15</formula>
    </cfRule>
  </conditionalFormatting>
  <conditionalFormatting sqref="Y87">
    <cfRule type="cellIs" dxfId="793" priority="882" stopIfTrue="1" operator="greaterThan">
      <formula>0.001</formula>
    </cfRule>
  </conditionalFormatting>
  <conditionalFormatting sqref="Z87">
    <cfRule type="cellIs" dxfId="792" priority="883" stopIfTrue="1" operator="greaterThan">
      <formula>0.025</formula>
    </cfRule>
  </conditionalFormatting>
  <conditionalFormatting sqref="AD87">
    <cfRule type="cellIs" dxfId="791" priority="884" stopIfTrue="1" operator="greaterThan">
      <formula>125</formula>
    </cfRule>
  </conditionalFormatting>
  <conditionalFormatting sqref="AE87">
    <cfRule type="cellIs" dxfId="790" priority="885" stopIfTrue="1" operator="greaterThan">
      <formula>6500</formula>
    </cfRule>
  </conditionalFormatting>
  <conditionalFormatting sqref="AB87">
    <cfRule type="cellIs" dxfId="789" priority="886" stopIfTrue="1" operator="greaterThan">
      <formula>0.01</formula>
    </cfRule>
  </conditionalFormatting>
  <conditionalFormatting sqref="AA87">
    <cfRule type="cellIs" dxfId="788" priority="887" stopIfTrue="1" operator="greaterThan">
      <formula>100</formula>
    </cfRule>
  </conditionalFormatting>
  <conditionalFormatting sqref="S87">
    <cfRule type="cellIs" dxfId="787" priority="888" stopIfTrue="1" operator="greaterThan">
      <formula>30</formula>
    </cfRule>
  </conditionalFormatting>
  <conditionalFormatting sqref="P88">
    <cfRule type="cellIs" dxfId="786" priority="860" stopIfTrue="1" operator="greaterThan">
      <formula>400</formula>
    </cfRule>
  </conditionalFormatting>
  <conditionalFormatting sqref="Q88">
    <cfRule type="cellIs" dxfId="785" priority="861" stopIfTrue="1" operator="greaterThan">
      <formula>0.05</formula>
    </cfRule>
  </conditionalFormatting>
  <conditionalFormatting sqref="R88">
    <cfRule type="cellIs" dxfId="784" priority="862" stopIfTrue="1" operator="greaterThan">
      <formula>0.005</formula>
    </cfRule>
  </conditionalFormatting>
  <conditionalFormatting sqref="AE88 AC88">
    <cfRule type="cellIs" dxfId="783" priority="863" stopIfTrue="1" operator="greaterThan">
      <formula>200</formula>
    </cfRule>
  </conditionalFormatting>
  <conditionalFormatting sqref="T88">
    <cfRule type="cellIs" dxfId="782" priority="864" stopIfTrue="1" operator="greaterThan">
      <formula>5</formula>
    </cfRule>
  </conditionalFormatting>
  <conditionalFormatting sqref="U88 AF88">
    <cfRule type="cellIs" dxfId="781" priority="865" stopIfTrue="1" operator="greaterThan">
      <formula>2</formula>
    </cfRule>
  </conditionalFormatting>
  <conditionalFormatting sqref="W88">
    <cfRule type="cellIs" dxfId="780" priority="866" stopIfTrue="1" operator="greaterThan">
      <formula>0.3</formula>
    </cfRule>
  </conditionalFormatting>
  <conditionalFormatting sqref="X88">
    <cfRule type="cellIs" dxfId="779" priority="867" stopIfTrue="1" operator="greaterThan">
      <formula>0.15</formula>
    </cfRule>
  </conditionalFormatting>
  <conditionalFormatting sqref="Y88">
    <cfRule type="cellIs" dxfId="778" priority="868" stopIfTrue="1" operator="greaterThan">
      <formula>0.001</formula>
    </cfRule>
  </conditionalFormatting>
  <conditionalFormatting sqref="Z88">
    <cfRule type="cellIs" dxfId="777" priority="869" stopIfTrue="1" operator="greaterThan">
      <formula>0.025</formula>
    </cfRule>
  </conditionalFormatting>
  <conditionalFormatting sqref="AD88">
    <cfRule type="cellIs" dxfId="776" priority="870" stopIfTrue="1" operator="greaterThan">
      <formula>125</formula>
    </cfRule>
  </conditionalFormatting>
  <conditionalFormatting sqref="AB88">
    <cfRule type="cellIs" dxfId="775" priority="871" stopIfTrue="1" operator="greaterThan">
      <formula>0.01</formula>
    </cfRule>
  </conditionalFormatting>
  <conditionalFormatting sqref="AA88">
    <cfRule type="cellIs" dxfId="774" priority="872" stopIfTrue="1" operator="greaterThan">
      <formula>100</formula>
    </cfRule>
  </conditionalFormatting>
  <conditionalFormatting sqref="S88">
    <cfRule type="cellIs" dxfId="773" priority="873" stopIfTrue="1" operator="greaterThan">
      <formula>30</formula>
    </cfRule>
  </conditionalFormatting>
  <conditionalFormatting sqref="P89">
    <cfRule type="cellIs" dxfId="772" priority="845" stopIfTrue="1" operator="greaterThan">
      <formula>400</formula>
    </cfRule>
  </conditionalFormatting>
  <conditionalFormatting sqref="Q89">
    <cfRule type="cellIs" dxfId="771" priority="846" stopIfTrue="1" operator="greaterThan">
      <formula>0.05</formula>
    </cfRule>
  </conditionalFormatting>
  <conditionalFormatting sqref="R89">
    <cfRule type="cellIs" dxfId="770" priority="847" stopIfTrue="1" operator="greaterThan">
      <formula>0.005</formula>
    </cfRule>
  </conditionalFormatting>
  <conditionalFormatting sqref="AC89">
    <cfRule type="cellIs" dxfId="769" priority="848" stopIfTrue="1" operator="greaterThan">
      <formula>200</formula>
    </cfRule>
  </conditionalFormatting>
  <conditionalFormatting sqref="T89">
    <cfRule type="cellIs" dxfId="768" priority="849" stopIfTrue="1" operator="greaterThan">
      <formula>5</formula>
    </cfRule>
  </conditionalFormatting>
  <conditionalFormatting sqref="U89 AF89">
    <cfRule type="cellIs" dxfId="767" priority="850" stopIfTrue="1" operator="greaterThan">
      <formula>2</formula>
    </cfRule>
  </conditionalFormatting>
  <conditionalFormatting sqref="W89">
    <cfRule type="cellIs" dxfId="766" priority="851" stopIfTrue="1" operator="greaterThan">
      <formula>0.3</formula>
    </cfRule>
  </conditionalFormatting>
  <conditionalFormatting sqref="X89">
    <cfRule type="cellIs" dxfId="765" priority="852" stopIfTrue="1" operator="greaterThan">
      <formula>0.15</formula>
    </cfRule>
  </conditionalFormatting>
  <conditionalFormatting sqref="Y89">
    <cfRule type="cellIs" dxfId="764" priority="853" stopIfTrue="1" operator="greaterThan">
      <formula>0.001</formula>
    </cfRule>
  </conditionalFormatting>
  <conditionalFormatting sqref="Z89">
    <cfRule type="cellIs" dxfId="763" priority="854" stopIfTrue="1" operator="greaterThan">
      <formula>0.025</formula>
    </cfRule>
  </conditionalFormatting>
  <conditionalFormatting sqref="AD89">
    <cfRule type="cellIs" dxfId="762" priority="855" stopIfTrue="1" operator="greaterThan">
      <formula>125</formula>
    </cfRule>
  </conditionalFormatting>
  <conditionalFormatting sqref="AE89">
    <cfRule type="cellIs" dxfId="761" priority="856" stopIfTrue="1" operator="greaterThan">
      <formula>6500</formula>
    </cfRule>
  </conditionalFormatting>
  <conditionalFormatting sqref="AB89">
    <cfRule type="cellIs" dxfId="760" priority="857" stopIfTrue="1" operator="greaterThan">
      <formula>0.01</formula>
    </cfRule>
  </conditionalFormatting>
  <conditionalFormatting sqref="AA89">
    <cfRule type="cellIs" dxfId="759" priority="858" stopIfTrue="1" operator="greaterThan">
      <formula>100</formula>
    </cfRule>
  </conditionalFormatting>
  <conditionalFormatting sqref="S89">
    <cfRule type="cellIs" dxfId="758" priority="859" stopIfTrue="1" operator="greaterThan">
      <formula>30</formula>
    </cfRule>
  </conditionalFormatting>
  <conditionalFormatting sqref="M90">
    <cfRule type="cellIs" dxfId="757" priority="843" stopIfTrue="1" operator="greaterThan">
      <formula>0.5</formula>
    </cfRule>
  </conditionalFormatting>
  <conditionalFormatting sqref="N90">
    <cfRule type="cellIs" dxfId="756" priority="844" stopIfTrue="1" operator="greaterThan">
      <formula>0.1</formula>
    </cfRule>
  </conditionalFormatting>
  <conditionalFormatting sqref="E92">
    <cfRule type="cellIs" dxfId="755" priority="831" stopIfTrue="1" operator="greaterThan">
      <formula>20</formula>
    </cfRule>
  </conditionalFormatting>
  <conditionalFormatting sqref="H92">
    <cfRule type="cellIs" dxfId="754" priority="832" stopIfTrue="1" operator="greaterThan">
      <formula>1000</formula>
    </cfRule>
  </conditionalFormatting>
  <conditionalFormatting sqref="I92">
    <cfRule type="cellIs" dxfId="753" priority="833" stopIfTrue="1" operator="greaterThan">
      <formula>400</formula>
    </cfRule>
  </conditionalFormatting>
  <conditionalFormatting sqref="J92">
    <cfRule type="cellIs" dxfId="752" priority="834" stopIfTrue="1" operator="greaterThan">
      <formula>250</formula>
    </cfRule>
  </conditionalFormatting>
  <conditionalFormatting sqref="K92">
    <cfRule type="cellIs" dxfId="751" priority="835" stopIfTrue="1" operator="greaterThan">
      <formula>500</formula>
    </cfRule>
  </conditionalFormatting>
  <conditionalFormatting sqref="L92">
    <cfRule type="cellIs" dxfId="750" priority="836" stopIfTrue="1" operator="greaterThan">
      <formula>1.5</formula>
    </cfRule>
  </conditionalFormatting>
  <conditionalFormatting sqref="M92">
    <cfRule type="cellIs" dxfId="749" priority="837" stopIfTrue="1" operator="greaterThan">
      <formula>0.5</formula>
    </cfRule>
  </conditionalFormatting>
  <conditionalFormatting sqref="N92">
    <cfRule type="cellIs" dxfId="748" priority="838" stopIfTrue="1" operator="greaterThan">
      <formula>0.1</formula>
    </cfRule>
  </conditionalFormatting>
  <conditionalFormatting sqref="O92">
    <cfRule type="cellIs" dxfId="747" priority="839" stopIfTrue="1" operator="greaterThan">
      <formula>3</formula>
    </cfRule>
  </conditionalFormatting>
  <conditionalFormatting sqref="G92">
    <cfRule type="cellIs" dxfId="746" priority="840" stopIfTrue="1" operator="greaterThan">
      <formula>8.5</formula>
    </cfRule>
    <cfRule type="cellIs" dxfId="745" priority="841" stopIfTrue="1" operator="between">
      <formula>1</formula>
      <formula>6.4</formula>
    </cfRule>
  </conditionalFormatting>
  <conditionalFormatting sqref="F92">
    <cfRule type="cellIs" dxfId="744" priority="842" stopIfTrue="1" operator="greaterThan">
      <formula>1500</formula>
    </cfRule>
  </conditionalFormatting>
  <conditionalFormatting sqref="P92">
    <cfRule type="cellIs" dxfId="743" priority="821" stopIfTrue="1" operator="greaterThan">
      <formula>400</formula>
    </cfRule>
  </conditionalFormatting>
  <conditionalFormatting sqref="Q92">
    <cfRule type="cellIs" dxfId="742" priority="822" stopIfTrue="1" operator="greaterThan">
      <formula>0.05</formula>
    </cfRule>
  </conditionalFormatting>
  <conditionalFormatting sqref="AC92">
    <cfRule type="cellIs" dxfId="741" priority="823" stopIfTrue="1" operator="greaterThan">
      <formula>200</formula>
    </cfRule>
  </conditionalFormatting>
  <conditionalFormatting sqref="T92">
    <cfRule type="cellIs" dxfId="740" priority="824" stopIfTrue="1" operator="greaterThan">
      <formula>5</formula>
    </cfRule>
  </conditionalFormatting>
  <conditionalFormatting sqref="AF92">
    <cfRule type="cellIs" dxfId="739" priority="825" stopIfTrue="1" operator="greaterThan">
      <formula>2</formula>
    </cfRule>
  </conditionalFormatting>
  <conditionalFormatting sqref="W92">
    <cfRule type="cellIs" dxfId="738" priority="826" stopIfTrue="1" operator="greaterThan">
      <formula>0.3</formula>
    </cfRule>
  </conditionalFormatting>
  <conditionalFormatting sqref="X92">
    <cfRule type="cellIs" dxfId="737" priority="827" stopIfTrue="1" operator="greaterThan">
      <formula>0.15</formula>
    </cfRule>
  </conditionalFormatting>
  <conditionalFormatting sqref="AD92">
    <cfRule type="cellIs" dxfId="736" priority="828" stopIfTrue="1" operator="greaterThan">
      <formula>125</formula>
    </cfRule>
  </conditionalFormatting>
  <conditionalFormatting sqref="AA92">
    <cfRule type="cellIs" dxfId="735" priority="829" stopIfTrue="1" operator="greaterThan">
      <formula>100</formula>
    </cfRule>
  </conditionalFormatting>
  <conditionalFormatting sqref="S92">
    <cfRule type="cellIs" dxfId="734" priority="830" stopIfTrue="1" operator="greaterThan">
      <formula>30</formula>
    </cfRule>
  </conditionalFormatting>
  <conditionalFormatting sqref="E107">
    <cfRule type="cellIs" dxfId="733" priority="811" stopIfTrue="1" operator="greaterThan">
      <formula>20</formula>
    </cfRule>
  </conditionalFormatting>
  <conditionalFormatting sqref="H107">
    <cfRule type="cellIs" dxfId="732" priority="812" stopIfTrue="1" operator="greaterThan">
      <formula>1000</formula>
    </cfRule>
  </conditionalFormatting>
  <conditionalFormatting sqref="I107">
    <cfRule type="cellIs" dxfId="731" priority="813" stopIfTrue="1" operator="greaterThan">
      <formula>400</formula>
    </cfRule>
  </conditionalFormatting>
  <conditionalFormatting sqref="J107">
    <cfRule type="cellIs" dxfId="730" priority="814" stopIfTrue="1" operator="greaterThan">
      <formula>250</formula>
    </cfRule>
  </conditionalFormatting>
  <conditionalFormatting sqref="K107">
    <cfRule type="cellIs" dxfId="729" priority="815" stopIfTrue="1" operator="greaterThan">
      <formula>500</formula>
    </cfRule>
  </conditionalFormatting>
  <conditionalFormatting sqref="L107">
    <cfRule type="cellIs" dxfId="728" priority="816" stopIfTrue="1" operator="greaterThan">
      <formula>1.5</formula>
    </cfRule>
  </conditionalFormatting>
  <conditionalFormatting sqref="M107">
    <cfRule type="cellIs" dxfId="727" priority="817" stopIfTrue="1" operator="greaterThan">
      <formula>0.5</formula>
    </cfRule>
  </conditionalFormatting>
  <conditionalFormatting sqref="F107">
    <cfRule type="cellIs" dxfId="726" priority="818" stopIfTrue="1" operator="greaterThan">
      <formula>1500</formula>
    </cfRule>
  </conditionalFormatting>
  <conditionalFormatting sqref="G107">
    <cfRule type="cellIs" dxfId="725" priority="819" stopIfTrue="1" operator="between">
      <formula>1</formula>
      <formula>6.4</formula>
    </cfRule>
    <cfRule type="cellIs" dxfId="724" priority="820" stopIfTrue="1" operator="greaterThan">
      <formula>8.5</formula>
    </cfRule>
  </conditionalFormatting>
  <conditionalFormatting sqref="Q107">
    <cfRule type="cellIs" dxfId="723" priority="797" stopIfTrue="1" operator="greaterThan">
      <formula>0.05</formula>
    </cfRule>
  </conditionalFormatting>
  <conditionalFormatting sqref="AC107 AE107">
    <cfRule type="cellIs" dxfId="722" priority="798" stopIfTrue="1" operator="greaterThan">
      <formula>200</formula>
    </cfRule>
  </conditionalFormatting>
  <conditionalFormatting sqref="P107">
    <cfRule type="cellIs" dxfId="721" priority="799" stopIfTrue="1" operator="greaterThan">
      <formula>400</formula>
    </cfRule>
  </conditionalFormatting>
  <conditionalFormatting sqref="R107">
    <cfRule type="cellIs" dxfId="720" priority="800" stopIfTrue="1" operator="greaterThan">
      <formula>0.005</formula>
    </cfRule>
  </conditionalFormatting>
  <conditionalFormatting sqref="T107">
    <cfRule type="cellIs" dxfId="719" priority="801" stopIfTrue="1" operator="greaterThan">
      <formula>5</formula>
    </cfRule>
  </conditionalFormatting>
  <conditionalFormatting sqref="AF107 U107">
    <cfRule type="cellIs" dxfId="718" priority="802" stopIfTrue="1" operator="greaterThan">
      <formula>2</formula>
    </cfRule>
  </conditionalFormatting>
  <conditionalFormatting sqref="W107">
    <cfRule type="cellIs" dxfId="717" priority="803" stopIfTrue="1" operator="greaterThan">
      <formula>0.3</formula>
    </cfRule>
  </conditionalFormatting>
  <conditionalFormatting sqref="X107">
    <cfRule type="cellIs" dxfId="716" priority="804" stopIfTrue="1" operator="greaterThan">
      <formula>0.15</formula>
    </cfRule>
  </conditionalFormatting>
  <conditionalFormatting sqref="Y107">
    <cfRule type="cellIs" dxfId="715" priority="805" stopIfTrue="1" operator="greaterThan">
      <formula>0.001</formula>
    </cfRule>
  </conditionalFormatting>
  <conditionalFormatting sqref="Z107">
    <cfRule type="cellIs" dxfId="714" priority="806" stopIfTrue="1" operator="greaterThan">
      <formula>0.025</formula>
    </cfRule>
  </conditionalFormatting>
  <conditionalFormatting sqref="AD107">
    <cfRule type="cellIs" dxfId="713" priority="807" stopIfTrue="1" operator="greaterThan">
      <formula>125</formula>
    </cfRule>
  </conditionalFormatting>
  <conditionalFormatting sqref="AB107">
    <cfRule type="cellIs" dxfId="712" priority="808" stopIfTrue="1" operator="greaterThan">
      <formula>0.01</formula>
    </cfRule>
  </conditionalFormatting>
  <conditionalFormatting sqref="AA107">
    <cfRule type="cellIs" dxfId="711" priority="809" stopIfTrue="1" operator="greaterThan">
      <formula>100</formula>
    </cfRule>
  </conditionalFormatting>
  <conditionalFormatting sqref="S107">
    <cfRule type="cellIs" dxfId="710" priority="810" stopIfTrue="1" operator="greaterThan">
      <formula>30</formula>
    </cfRule>
  </conditionalFormatting>
  <conditionalFormatting sqref="E111">
    <cfRule type="cellIs" dxfId="709" priority="767" stopIfTrue="1" operator="greaterThan">
      <formula>20</formula>
    </cfRule>
  </conditionalFormatting>
  <conditionalFormatting sqref="H111">
    <cfRule type="cellIs" dxfId="708" priority="768" stopIfTrue="1" operator="greaterThan">
      <formula>1000</formula>
    </cfRule>
  </conditionalFormatting>
  <conditionalFormatting sqref="I111">
    <cfRule type="cellIs" dxfId="707" priority="769" stopIfTrue="1" operator="greaterThan">
      <formula>400</formula>
    </cfRule>
  </conditionalFormatting>
  <conditionalFormatting sqref="J111">
    <cfRule type="cellIs" dxfId="706" priority="770" stopIfTrue="1" operator="greaterThan">
      <formula>250</formula>
    </cfRule>
  </conditionalFormatting>
  <conditionalFormatting sqref="K111">
    <cfRule type="cellIs" dxfId="705" priority="771" stopIfTrue="1" operator="greaterThan">
      <formula>500</formula>
    </cfRule>
  </conditionalFormatting>
  <conditionalFormatting sqref="L111">
    <cfRule type="cellIs" dxfId="704" priority="772" stopIfTrue="1" operator="greaterThan">
      <formula>1.5</formula>
    </cfRule>
  </conditionalFormatting>
  <conditionalFormatting sqref="M111">
    <cfRule type="cellIs" dxfId="703" priority="773" stopIfTrue="1" operator="greaterThan">
      <formula>0.5</formula>
    </cfRule>
  </conditionalFormatting>
  <conditionalFormatting sqref="G111">
    <cfRule type="cellIs" dxfId="702" priority="774" stopIfTrue="1" operator="greaterThan">
      <formula>8.5</formula>
    </cfRule>
    <cfRule type="cellIs" dxfId="701" priority="775" stopIfTrue="1" operator="between">
      <formula>1</formula>
      <formula>6.4</formula>
    </cfRule>
  </conditionalFormatting>
  <conditionalFormatting sqref="F111">
    <cfRule type="cellIs" dxfId="700" priority="776" stopIfTrue="1" operator="greaterThan">
      <formula>1500</formula>
    </cfRule>
  </conditionalFormatting>
  <conditionalFormatting sqref="P111">
    <cfRule type="cellIs" dxfId="699" priority="757" stopIfTrue="1" operator="greaterThan">
      <formula>400</formula>
    </cfRule>
  </conditionalFormatting>
  <conditionalFormatting sqref="Q111">
    <cfRule type="cellIs" dxfId="698" priority="758" stopIfTrue="1" operator="greaterThan">
      <formula>0.05</formula>
    </cfRule>
  </conditionalFormatting>
  <conditionalFormatting sqref="AC111">
    <cfRule type="cellIs" dxfId="697" priority="759" stopIfTrue="1" operator="greaterThan">
      <formula>200</formula>
    </cfRule>
  </conditionalFormatting>
  <conditionalFormatting sqref="T111">
    <cfRule type="cellIs" dxfId="696" priority="760" stopIfTrue="1" operator="greaterThan">
      <formula>5</formula>
    </cfRule>
  </conditionalFormatting>
  <conditionalFormatting sqref="U111 AF111">
    <cfRule type="cellIs" dxfId="695" priority="761" stopIfTrue="1" operator="greaterThan">
      <formula>2</formula>
    </cfRule>
  </conditionalFormatting>
  <conditionalFormatting sqref="W111">
    <cfRule type="cellIs" dxfId="694" priority="762" stopIfTrue="1" operator="greaterThan">
      <formula>0.3</formula>
    </cfRule>
  </conditionalFormatting>
  <conditionalFormatting sqref="AD111">
    <cfRule type="cellIs" dxfId="693" priority="763" stopIfTrue="1" operator="greaterThan">
      <formula>125</formula>
    </cfRule>
  </conditionalFormatting>
  <conditionalFormatting sqref="X111:AB111">
    <cfRule type="cellIs" dxfId="692" priority="764" stopIfTrue="1" operator="greaterThan">
      <formula>0.01</formula>
    </cfRule>
  </conditionalFormatting>
  <conditionalFormatting sqref="S111">
    <cfRule type="cellIs" dxfId="691" priority="765" stopIfTrue="1" operator="greaterThan">
      <formula>30</formula>
    </cfRule>
  </conditionalFormatting>
  <conditionalFormatting sqref="R111">
    <cfRule type="cellIs" dxfId="690" priority="766" stopIfTrue="1" operator="greaterThan">
      <formula>0.005</formula>
    </cfRule>
  </conditionalFormatting>
  <conditionalFormatting sqref="E112">
    <cfRule type="cellIs" dxfId="689" priority="747" stopIfTrue="1" operator="greaterThan">
      <formula>20</formula>
    </cfRule>
  </conditionalFormatting>
  <conditionalFormatting sqref="H112">
    <cfRule type="cellIs" dxfId="688" priority="748" stopIfTrue="1" operator="greaterThan">
      <formula>1000</formula>
    </cfRule>
  </conditionalFormatting>
  <conditionalFormatting sqref="I112">
    <cfRule type="cellIs" dxfId="687" priority="749" stopIfTrue="1" operator="greaterThan">
      <formula>400</formula>
    </cfRule>
  </conditionalFormatting>
  <conditionalFormatting sqref="J112">
    <cfRule type="cellIs" dxfId="686" priority="750" stopIfTrue="1" operator="greaterThan">
      <formula>250</formula>
    </cfRule>
  </conditionalFormatting>
  <conditionalFormatting sqref="K112">
    <cfRule type="cellIs" dxfId="685" priority="751" stopIfTrue="1" operator="greaterThan">
      <formula>500</formula>
    </cfRule>
  </conditionalFormatting>
  <conditionalFormatting sqref="L112">
    <cfRule type="cellIs" dxfId="684" priority="752" stopIfTrue="1" operator="greaterThan">
      <formula>1.5</formula>
    </cfRule>
  </conditionalFormatting>
  <conditionalFormatting sqref="M112">
    <cfRule type="cellIs" dxfId="683" priority="753" stopIfTrue="1" operator="greaterThan">
      <formula>0.5</formula>
    </cfRule>
  </conditionalFormatting>
  <conditionalFormatting sqref="G112">
    <cfRule type="cellIs" dxfId="682" priority="754" stopIfTrue="1" operator="greaterThan">
      <formula>8.5</formula>
    </cfRule>
    <cfRule type="cellIs" dxfId="681" priority="755" stopIfTrue="1" operator="between">
      <formula>1</formula>
      <formula>6.4</formula>
    </cfRule>
  </conditionalFormatting>
  <conditionalFormatting sqref="F112">
    <cfRule type="cellIs" dxfId="680" priority="756" stopIfTrue="1" operator="greaterThan">
      <formula>1500</formula>
    </cfRule>
  </conditionalFormatting>
  <conditionalFormatting sqref="P112">
    <cfRule type="cellIs" dxfId="679" priority="733" stopIfTrue="1" operator="greaterThan">
      <formula>400</formula>
    </cfRule>
  </conditionalFormatting>
  <conditionalFormatting sqref="Q112">
    <cfRule type="cellIs" dxfId="678" priority="734" stopIfTrue="1" operator="greaterThan">
      <formula>0.05</formula>
    </cfRule>
  </conditionalFormatting>
  <conditionalFormatting sqref="R112">
    <cfRule type="cellIs" dxfId="677" priority="735" stopIfTrue="1" operator="greaterThan">
      <formula>0.005</formula>
    </cfRule>
  </conditionalFormatting>
  <conditionalFormatting sqref="AE112 AC112">
    <cfRule type="cellIs" dxfId="676" priority="736" stopIfTrue="1" operator="greaterThan">
      <formula>200</formula>
    </cfRule>
  </conditionalFormatting>
  <conditionalFormatting sqref="T112">
    <cfRule type="cellIs" dxfId="675" priority="737" stopIfTrue="1" operator="greaterThan">
      <formula>5</formula>
    </cfRule>
  </conditionalFormatting>
  <conditionalFormatting sqref="AF112 U112">
    <cfRule type="cellIs" dxfId="674" priority="738" stopIfTrue="1" operator="greaterThan">
      <formula>2</formula>
    </cfRule>
  </conditionalFormatting>
  <conditionalFormatting sqref="W112">
    <cfRule type="cellIs" dxfId="673" priority="739" stopIfTrue="1" operator="greaterThan">
      <formula>0.3</formula>
    </cfRule>
  </conditionalFormatting>
  <conditionalFormatting sqref="X112">
    <cfRule type="cellIs" dxfId="672" priority="740" stopIfTrue="1" operator="greaterThan">
      <formula>0.15</formula>
    </cfRule>
  </conditionalFormatting>
  <conditionalFormatting sqref="Y112">
    <cfRule type="cellIs" dxfId="671" priority="741" stopIfTrue="1" operator="greaterThan">
      <formula>0.001</formula>
    </cfRule>
  </conditionalFormatting>
  <conditionalFormatting sqref="Z112">
    <cfRule type="cellIs" dxfId="670" priority="742" stopIfTrue="1" operator="greaterThan">
      <formula>0.025</formula>
    </cfRule>
  </conditionalFormatting>
  <conditionalFormatting sqref="AD112">
    <cfRule type="cellIs" dxfId="669" priority="743" stopIfTrue="1" operator="greaterThan">
      <formula>125</formula>
    </cfRule>
  </conditionalFormatting>
  <conditionalFormatting sqref="AB112">
    <cfRule type="cellIs" dxfId="668" priority="744" stopIfTrue="1" operator="greaterThan">
      <formula>0.01</formula>
    </cfRule>
  </conditionalFormatting>
  <conditionalFormatting sqref="AA112">
    <cfRule type="cellIs" dxfId="667" priority="745" stopIfTrue="1" operator="greaterThan">
      <formula>100</formula>
    </cfRule>
  </conditionalFormatting>
  <conditionalFormatting sqref="S112">
    <cfRule type="cellIs" dxfId="666" priority="746" stopIfTrue="1" operator="greaterThan">
      <formula>30</formula>
    </cfRule>
  </conditionalFormatting>
  <conditionalFormatting sqref="E52">
    <cfRule type="cellIs" dxfId="665" priority="480" stopIfTrue="1" operator="greaterThan">
      <formula>20</formula>
    </cfRule>
  </conditionalFormatting>
  <conditionalFormatting sqref="H52">
    <cfRule type="cellIs" dxfId="664" priority="481" stopIfTrue="1" operator="greaterThan">
      <formula>1000</formula>
    </cfRule>
  </conditionalFormatting>
  <conditionalFormatting sqref="I52">
    <cfRule type="cellIs" dxfId="663" priority="482" stopIfTrue="1" operator="greaterThan">
      <formula>400</formula>
    </cfRule>
  </conditionalFormatting>
  <conditionalFormatting sqref="J52">
    <cfRule type="cellIs" dxfId="662" priority="483" stopIfTrue="1" operator="greaterThan">
      <formula>250</formula>
    </cfRule>
  </conditionalFormatting>
  <conditionalFormatting sqref="K52">
    <cfRule type="cellIs" dxfId="661" priority="484" stopIfTrue="1" operator="greaterThan">
      <formula>500</formula>
    </cfRule>
  </conditionalFormatting>
  <conditionalFormatting sqref="L52">
    <cfRule type="cellIs" dxfId="660" priority="485" stopIfTrue="1" operator="greaterThan">
      <formula>1.5</formula>
    </cfRule>
  </conditionalFormatting>
  <conditionalFormatting sqref="M52">
    <cfRule type="cellIs" dxfId="659" priority="486" stopIfTrue="1" operator="greaterThan">
      <formula>0.5</formula>
    </cfRule>
  </conditionalFormatting>
  <conditionalFormatting sqref="G52">
    <cfRule type="cellIs" dxfId="658" priority="487" stopIfTrue="1" operator="greaterThan">
      <formula>8.5</formula>
    </cfRule>
    <cfRule type="cellIs" dxfId="657" priority="488" stopIfTrue="1" operator="between">
      <formula>1</formula>
      <formula>6.4</formula>
    </cfRule>
  </conditionalFormatting>
  <conditionalFormatting sqref="F52">
    <cfRule type="cellIs" dxfId="656" priority="489" stopIfTrue="1" operator="greaterThan">
      <formula>1500</formula>
    </cfRule>
  </conditionalFormatting>
  <conditionalFormatting sqref="P52">
    <cfRule type="cellIs" dxfId="655" priority="466" stopIfTrue="1" operator="greaterThan">
      <formula>400</formula>
    </cfRule>
  </conditionalFormatting>
  <conditionalFormatting sqref="Q52">
    <cfRule type="cellIs" dxfId="654" priority="467" stopIfTrue="1" operator="greaterThan">
      <formula>0.05</formula>
    </cfRule>
  </conditionalFormatting>
  <conditionalFormatting sqref="R52">
    <cfRule type="cellIs" dxfId="653" priority="468" stopIfTrue="1" operator="greaterThan">
      <formula>0.005</formula>
    </cfRule>
  </conditionalFormatting>
  <conditionalFormatting sqref="AC52 AE52">
    <cfRule type="cellIs" dxfId="652" priority="469" stopIfTrue="1" operator="greaterThan">
      <formula>200</formula>
    </cfRule>
  </conditionalFormatting>
  <conditionalFormatting sqref="T52">
    <cfRule type="cellIs" dxfId="651" priority="470" stopIfTrue="1" operator="greaterThan">
      <formula>5</formula>
    </cfRule>
  </conditionalFormatting>
  <conditionalFormatting sqref="AF52 U52">
    <cfRule type="cellIs" dxfId="650" priority="471" stopIfTrue="1" operator="greaterThan">
      <formula>2</formula>
    </cfRule>
  </conditionalFormatting>
  <conditionalFormatting sqref="W52">
    <cfRule type="cellIs" dxfId="649" priority="472" stopIfTrue="1" operator="greaterThan">
      <formula>0.3</formula>
    </cfRule>
  </conditionalFormatting>
  <conditionalFormatting sqref="X52">
    <cfRule type="cellIs" dxfId="648" priority="473" stopIfTrue="1" operator="greaterThan">
      <formula>0.15</formula>
    </cfRule>
  </conditionalFormatting>
  <conditionalFormatting sqref="Y52">
    <cfRule type="cellIs" dxfId="647" priority="474" stopIfTrue="1" operator="greaterThan">
      <formula>0.001</formula>
    </cfRule>
  </conditionalFormatting>
  <conditionalFormatting sqref="Z52">
    <cfRule type="cellIs" dxfId="646" priority="475" stopIfTrue="1" operator="greaterThan">
      <formula>0.025</formula>
    </cfRule>
  </conditionalFormatting>
  <conditionalFormatting sqref="AD52">
    <cfRule type="cellIs" dxfId="645" priority="476" stopIfTrue="1" operator="greaterThan">
      <formula>125</formula>
    </cfRule>
  </conditionalFormatting>
  <conditionalFormatting sqref="AB52">
    <cfRule type="cellIs" dxfId="644" priority="477" stopIfTrue="1" operator="greaterThan">
      <formula>0.01</formula>
    </cfRule>
  </conditionalFormatting>
  <conditionalFormatting sqref="AA52">
    <cfRule type="cellIs" dxfId="643" priority="478" stopIfTrue="1" operator="greaterThan">
      <formula>100</formula>
    </cfRule>
  </conditionalFormatting>
  <conditionalFormatting sqref="S52">
    <cfRule type="cellIs" dxfId="642" priority="479" stopIfTrue="1" operator="greaterThan">
      <formula>30</formula>
    </cfRule>
  </conditionalFormatting>
  <conditionalFormatting sqref="Q53">
    <cfRule type="cellIs" dxfId="641" priority="462" stopIfTrue="1" operator="greaterThan">
      <formula>0.05</formula>
    </cfRule>
  </conditionalFormatting>
  <conditionalFormatting sqref="AF53">
    <cfRule type="cellIs" dxfId="640" priority="463" stopIfTrue="1" operator="greaterThan">
      <formula>2</formula>
    </cfRule>
  </conditionalFormatting>
  <conditionalFormatting sqref="W53">
    <cfRule type="cellIs" dxfId="639" priority="464" stopIfTrue="1" operator="greaterThan">
      <formula>0.3</formula>
    </cfRule>
  </conditionalFormatting>
  <conditionalFormatting sqref="AB53">
    <cfRule type="cellIs" dxfId="638" priority="465" stopIfTrue="1" operator="greaterThan">
      <formula>0.01</formula>
    </cfRule>
  </conditionalFormatting>
  <conditionalFormatting sqref="E54">
    <cfRule type="cellIs" dxfId="637" priority="452" stopIfTrue="1" operator="greaterThan">
      <formula>20</formula>
    </cfRule>
  </conditionalFormatting>
  <conditionalFormatting sqref="H54">
    <cfRule type="cellIs" dxfId="636" priority="453" stopIfTrue="1" operator="greaterThan">
      <formula>1000</formula>
    </cfRule>
  </conditionalFormatting>
  <conditionalFormatting sqref="I54">
    <cfRule type="cellIs" dxfId="635" priority="454" stopIfTrue="1" operator="greaterThan">
      <formula>400</formula>
    </cfRule>
  </conditionalFormatting>
  <conditionalFormatting sqref="J54">
    <cfRule type="cellIs" dxfId="634" priority="455" stopIfTrue="1" operator="greaterThan">
      <formula>250</formula>
    </cfRule>
  </conditionalFormatting>
  <conditionalFormatting sqref="K54">
    <cfRule type="cellIs" dxfId="633" priority="456" stopIfTrue="1" operator="greaterThan">
      <formula>500</formula>
    </cfRule>
  </conditionalFormatting>
  <conditionalFormatting sqref="L54">
    <cfRule type="cellIs" dxfId="632" priority="457" stopIfTrue="1" operator="greaterThan">
      <formula>1.5</formula>
    </cfRule>
  </conditionalFormatting>
  <conditionalFormatting sqref="M54">
    <cfRule type="cellIs" dxfId="631" priority="458" stopIfTrue="1" operator="greaterThan">
      <formula>0.5</formula>
    </cfRule>
  </conditionalFormatting>
  <conditionalFormatting sqref="G54">
    <cfRule type="cellIs" dxfId="630" priority="459" stopIfTrue="1" operator="greaterThan">
      <formula>8.5</formula>
    </cfRule>
    <cfRule type="cellIs" dxfId="629" priority="460" stopIfTrue="1" operator="between">
      <formula>1</formula>
      <formula>6.4</formula>
    </cfRule>
  </conditionalFormatting>
  <conditionalFormatting sqref="F54">
    <cfRule type="cellIs" dxfId="628" priority="461" stopIfTrue="1" operator="greaterThan">
      <formula>1500</formula>
    </cfRule>
  </conditionalFormatting>
  <conditionalFormatting sqref="P54">
    <cfRule type="cellIs" dxfId="627" priority="438" stopIfTrue="1" operator="greaterThan">
      <formula>400</formula>
    </cfRule>
  </conditionalFormatting>
  <conditionalFormatting sqref="Q54">
    <cfRule type="cellIs" dxfId="626" priority="439" stopIfTrue="1" operator="greaterThan">
      <formula>0.05</formula>
    </cfRule>
  </conditionalFormatting>
  <conditionalFormatting sqref="R54">
    <cfRule type="cellIs" dxfId="625" priority="440" stopIfTrue="1" operator="greaterThan">
      <formula>0.005</formula>
    </cfRule>
  </conditionalFormatting>
  <conditionalFormatting sqref="AC54">
    <cfRule type="cellIs" dxfId="624" priority="441" stopIfTrue="1" operator="greaterThan">
      <formula>200</formula>
    </cfRule>
  </conditionalFormatting>
  <conditionalFormatting sqref="T54">
    <cfRule type="cellIs" dxfId="623" priority="442" stopIfTrue="1" operator="greaterThan">
      <formula>5</formula>
    </cfRule>
  </conditionalFormatting>
  <conditionalFormatting sqref="U54 AF54">
    <cfRule type="cellIs" dxfId="622" priority="443" stopIfTrue="1" operator="greaterThan">
      <formula>2</formula>
    </cfRule>
  </conditionalFormatting>
  <conditionalFormatting sqref="W54">
    <cfRule type="cellIs" dxfId="621" priority="444" stopIfTrue="1" operator="greaterThan">
      <formula>0.3</formula>
    </cfRule>
  </conditionalFormatting>
  <conditionalFormatting sqref="X54">
    <cfRule type="cellIs" dxfId="620" priority="445" stopIfTrue="1" operator="greaterThan">
      <formula>0.15</formula>
    </cfRule>
  </conditionalFormatting>
  <conditionalFormatting sqref="Y54">
    <cfRule type="cellIs" dxfId="619" priority="446" stopIfTrue="1" operator="greaterThan">
      <formula>0.001</formula>
    </cfRule>
  </conditionalFormatting>
  <conditionalFormatting sqref="Z54">
    <cfRule type="cellIs" dxfId="618" priority="447" stopIfTrue="1" operator="greaterThan">
      <formula>0.025</formula>
    </cfRule>
  </conditionalFormatting>
  <conditionalFormatting sqref="AD54">
    <cfRule type="cellIs" dxfId="617" priority="448" stopIfTrue="1" operator="greaterThan">
      <formula>125</formula>
    </cfRule>
  </conditionalFormatting>
  <conditionalFormatting sqref="AB54">
    <cfRule type="cellIs" dxfId="616" priority="449" stopIfTrue="1" operator="greaterThan">
      <formula>0.01</formula>
    </cfRule>
  </conditionalFormatting>
  <conditionalFormatting sqref="AA54">
    <cfRule type="cellIs" dxfId="615" priority="450" stopIfTrue="1" operator="greaterThan">
      <formula>100</formula>
    </cfRule>
  </conditionalFormatting>
  <conditionalFormatting sqref="S54">
    <cfRule type="cellIs" dxfId="614" priority="451" stopIfTrue="1" operator="greaterThan">
      <formula>30</formula>
    </cfRule>
  </conditionalFormatting>
  <conditionalFormatting sqref="H55">
    <cfRule type="cellIs" dxfId="613" priority="437" stopIfTrue="1" operator="greaterThan">
      <formula>#REF!</formula>
    </cfRule>
  </conditionalFormatting>
  <conditionalFormatting sqref="E55">
    <cfRule type="cellIs" dxfId="612" priority="429" stopIfTrue="1" operator="greaterThan">
      <formula>#REF!</formula>
    </cfRule>
  </conditionalFormatting>
  <conditionalFormatting sqref="F55">
    <cfRule type="cellIs" dxfId="611" priority="430" stopIfTrue="1" operator="greaterThan">
      <formula>#REF!</formula>
    </cfRule>
  </conditionalFormatting>
  <conditionalFormatting sqref="I55">
    <cfRule type="cellIs" dxfId="610" priority="431" stopIfTrue="1" operator="greaterThan">
      <formula>#REF!</formula>
    </cfRule>
  </conditionalFormatting>
  <conditionalFormatting sqref="J55">
    <cfRule type="cellIs" dxfId="609" priority="432" stopIfTrue="1" operator="greaterThan">
      <formula>#REF!</formula>
    </cfRule>
  </conditionalFormatting>
  <conditionalFormatting sqref="K55">
    <cfRule type="cellIs" dxfId="608" priority="433" stopIfTrue="1" operator="greaterThan">
      <formula>#REF!</formula>
    </cfRule>
  </conditionalFormatting>
  <conditionalFormatting sqref="L55">
    <cfRule type="cellIs" dxfId="607" priority="434" stopIfTrue="1" operator="greaterThan">
      <formula>#REF!</formula>
    </cfRule>
  </conditionalFormatting>
  <conditionalFormatting sqref="M55">
    <cfRule type="cellIs" dxfId="606" priority="435" stopIfTrue="1" operator="greaterThan">
      <formula>#REF!</formula>
    </cfRule>
  </conditionalFormatting>
  <conditionalFormatting sqref="G55">
    <cfRule type="cellIs" dxfId="605" priority="436" stopIfTrue="1" operator="notBetween">
      <formula>6.5</formula>
      <formula>8.5</formula>
    </cfRule>
  </conditionalFormatting>
  <conditionalFormatting sqref="P55">
    <cfRule type="cellIs" dxfId="604" priority="414" stopIfTrue="1" operator="greaterThan">
      <formula>#REF!</formula>
    </cfRule>
  </conditionalFormatting>
  <conditionalFormatting sqref="Q55">
    <cfRule type="cellIs" dxfId="603" priority="415" stopIfTrue="1" operator="greaterThan">
      <formula>#REF!</formula>
    </cfRule>
  </conditionalFormatting>
  <conditionalFormatting sqref="S55">
    <cfRule type="cellIs" dxfId="602" priority="416" stopIfTrue="1" operator="greaterThan">
      <formula>#REF!</formula>
    </cfRule>
  </conditionalFormatting>
  <conditionalFormatting sqref="T55">
    <cfRule type="cellIs" dxfId="601" priority="417" stopIfTrue="1" operator="greaterThan">
      <formula>#REF!</formula>
    </cfRule>
  </conditionalFormatting>
  <conditionalFormatting sqref="U55">
    <cfRule type="cellIs" dxfId="600" priority="418" stopIfTrue="1" operator="greaterThan">
      <formula>#REF!</formula>
    </cfRule>
  </conditionalFormatting>
  <conditionalFormatting sqref="W55">
    <cfRule type="cellIs" dxfId="599" priority="419" stopIfTrue="1" operator="greaterThan">
      <formula>#REF!</formula>
    </cfRule>
  </conditionalFormatting>
  <conditionalFormatting sqref="X55">
    <cfRule type="cellIs" dxfId="598" priority="420" stopIfTrue="1" operator="greaterThan">
      <formula>#REF!</formula>
    </cfRule>
  </conditionalFormatting>
  <conditionalFormatting sqref="Y55">
    <cfRule type="cellIs" dxfId="597" priority="421" stopIfTrue="1" operator="greaterThan">
      <formula>#REF!</formula>
    </cfRule>
  </conditionalFormatting>
  <conditionalFormatting sqref="AA55">
    <cfRule type="cellIs" dxfId="596" priority="422" stopIfTrue="1" operator="greaterThan">
      <formula>#REF!</formula>
    </cfRule>
  </conditionalFormatting>
  <conditionalFormatting sqref="AB55">
    <cfRule type="cellIs" dxfId="595" priority="423" stopIfTrue="1" operator="greaterThan">
      <formula>#REF!</formula>
    </cfRule>
  </conditionalFormatting>
  <conditionalFormatting sqref="AC55">
    <cfRule type="cellIs" dxfId="594" priority="424" stopIfTrue="1" operator="greaterThan">
      <formula>#REF!</formula>
    </cfRule>
  </conditionalFormatting>
  <conditionalFormatting sqref="AD55">
    <cfRule type="cellIs" dxfId="593" priority="425" stopIfTrue="1" operator="greaterThan">
      <formula>#REF!</formula>
    </cfRule>
  </conditionalFormatting>
  <conditionalFormatting sqref="AF55">
    <cfRule type="cellIs" dxfId="592" priority="426" stopIfTrue="1" operator="greaterThan">
      <formula>#REF!</formula>
    </cfRule>
  </conditionalFormatting>
  <conditionalFormatting sqref="AG55">
    <cfRule type="cellIs" dxfId="591" priority="427" stopIfTrue="1" operator="greaterThan">
      <formula>#REF!</formula>
    </cfRule>
  </conditionalFormatting>
  <conditionalFormatting sqref="AE55">
    <cfRule type="cellIs" dxfId="590" priority="428" stopIfTrue="1" operator="greaterThan">
      <formula>#REF!</formula>
    </cfRule>
  </conditionalFormatting>
  <conditionalFormatting sqref="S57">
    <cfRule type="cellIs" dxfId="589" priority="411" stopIfTrue="1" operator="greaterThan">
      <formula>30</formula>
    </cfRule>
  </conditionalFormatting>
  <conditionalFormatting sqref="AG57">
    <cfRule type="cellIs" dxfId="588" priority="412" stopIfTrue="1" operator="greaterThan">
      <formula>0</formula>
    </cfRule>
  </conditionalFormatting>
  <conditionalFormatting sqref="AE57">
    <cfRule type="cellIs" dxfId="587" priority="413" stopIfTrue="1" operator="greaterThanOrEqual">
      <formula>200</formula>
    </cfRule>
  </conditionalFormatting>
  <conditionalFormatting sqref="E58">
    <cfRule type="cellIs" dxfId="586" priority="401" stopIfTrue="1" operator="greaterThan">
      <formula>20</formula>
    </cfRule>
  </conditionalFormatting>
  <conditionalFormatting sqref="H58">
    <cfRule type="cellIs" dxfId="585" priority="402" stopIfTrue="1" operator="greaterThan">
      <formula>1000</formula>
    </cfRule>
  </conditionalFormatting>
  <conditionalFormatting sqref="I58">
    <cfRule type="cellIs" dxfId="584" priority="403" stopIfTrue="1" operator="greaterThan">
      <formula>400</formula>
    </cfRule>
  </conditionalFormatting>
  <conditionalFormatting sqref="J58">
    <cfRule type="cellIs" dxfId="583" priority="404" stopIfTrue="1" operator="greaterThan">
      <formula>250</formula>
    </cfRule>
  </conditionalFormatting>
  <conditionalFormatting sqref="K58">
    <cfRule type="cellIs" dxfId="582" priority="405" stopIfTrue="1" operator="greaterThan">
      <formula>500</formula>
    </cfRule>
  </conditionalFormatting>
  <conditionalFormatting sqref="L58">
    <cfRule type="cellIs" dxfId="581" priority="406" stopIfTrue="1" operator="greaterThan">
      <formula>1.5</formula>
    </cfRule>
  </conditionalFormatting>
  <conditionalFormatting sqref="M58">
    <cfRule type="cellIs" dxfId="580" priority="407" stopIfTrue="1" operator="greaterThan">
      <formula>0.5</formula>
    </cfRule>
  </conditionalFormatting>
  <conditionalFormatting sqref="G58">
    <cfRule type="cellIs" dxfId="579" priority="408" stopIfTrue="1" operator="greaterThan">
      <formula>8.5</formula>
    </cfRule>
    <cfRule type="cellIs" dxfId="578" priority="409" stopIfTrue="1" operator="between">
      <formula>1</formula>
      <formula>6.4</formula>
    </cfRule>
  </conditionalFormatting>
  <conditionalFormatting sqref="F58">
    <cfRule type="cellIs" dxfId="577" priority="410" stopIfTrue="1" operator="greaterThan">
      <formula>1500</formula>
    </cfRule>
  </conditionalFormatting>
  <conditionalFormatting sqref="P58">
    <cfRule type="cellIs" dxfId="576" priority="381" stopIfTrue="1" operator="greaterThan">
      <formula>400</formula>
    </cfRule>
  </conditionalFormatting>
  <conditionalFormatting sqref="Q58">
    <cfRule type="cellIs" dxfId="575" priority="382" stopIfTrue="1" operator="greaterThan">
      <formula>0.05</formula>
    </cfRule>
  </conditionalFormatting>
  <conditionalFormatting sqref="AC58">
    <cfRule type="cellIs" dxfId="574" priority="383" stopIfTrue="1" operator="greaterThan">
      <formula>200</formula>
    </cfRule>
  </conditionalFormatting>
  <conditionalFormatting sqref="T58">
    <cfRule type="cellIs" dxfId="573" priority="384" stopIfTrue="1" operator="greaterThan">
      <formula>5</formula>
    </cfRule>
  </conditionalFormatting>
  <conditionalFormatting sqref="AF58">
    <cfRule type="cellIs" dxfId="572" priority="385" stopIfTrue="1" operator="greaterThan">
      <formula>2</formula>
    </cfRule>
  </conditionalFormatting>
  <conditionalFormatting sqref="W58">
    <cfRule type="cellIs" dxfId="571" priority="386" stopIfTrue="1" operator="greaterThan">
      <formula>0.3</formula>
    </cfRule>
  </conditionalFormatting>
  <conditionalFormatting sqref="X58">
    <cfRule type="cellIs" dxfId="570" priority="387" stopIfTrue="1" operator="greaterThan">
      <formula>0.15</formula>
    </cfRule>
  </conditionalFormatting>
  <conditionalFormatting sqref="AD58">
    <cfRule type="cellIs" dxfId="569" priority="388" stopIfTrue="1" operator="greaterThan">
      <formula>125</formula>
    </cfRule>
  </conditionalFormatting>
  <conditionalFormatting sqref="AA58">
    <cfRule type="cellIs" dxfId="568" priority="389" stopIfTrue="1" operator="greaterThan">
      <formula>100</formula>
    </cfRule>
  </conditionalFormatting>
  <conditionalFormatting sqref="S58">
    <cfRule type="cellIs" dxfId="567" priority="390" stopIfTrue="1" operator="greaterThan">
      <formula>30</formula>
    </cfRule>
  </conditionalFormatting>
  <conditionalFormatting sqref="E59">
    <cfRule type="cellIs" dxfId="566" priority="361" stopIfTrue="1" operator="greaterThan">
      <formula>20</formula>
    </cfRule>
  </conditionalFormatting>
  <conditionalFormatting sqref="H59">
    <cfRule type="cellIs" dxfId="565" priority="362" stopIfTrue="1" operator="greaterThan">
      <formula>1000</formula>
    </cfRule>
  </conditionalFormatting>
  <conditionalFormatting sqref="I59">
    <cfRule type="cellIs" dxfId="564" priority="363" stopIfTrue="1" operator="greaterThan">
      <formula>400</formula>
    </cfRule>
  </conditionalFormatting>
  <conditionalFormatting sqref="J59">
    <cfRule type="cellIs" dxfId="563" priority="364" stopIfTrue="1" operator="greaterThan">
      <formula>250</formula>
    </cfRule>
  </conditionalFormatting>
  <conditionalFormatting sqref="K59">
    <cfRule type="cellIs" dxfId="562" priority="365" stopIfTrue="1" operator="greaterThan">
      <formula>500</formula>
    </cfRule>
  </conditionalFormatting>
  <conditionalFormatting sqref="L59">
    <cfRule type="cellIs" dxfId="561" priority="366" stopIfTrue="1" operator="greaterThan">
      <formula>1.5</formula>
    </cfRule>
  </conditionalFormatting>
  <conditionalFormatting sqref="M59">
    <cfRule type="cellIs" dxfId="560" priority="367" stopIfTrue="1" operator="greaterThan">
      <formula>0.5</formula>
    </cfRule>
  </conditionalFormatting>
  <conditionalFormatting sqref="G59">
    <cfRule type="cellIs" dxfId="559" priority="368" stopIfTrue="1" operator="greaterThan">
      <formula>8.5</formula>
    </cfRule>
    <cfRule type="cellIs" dxfId="558" priority="369" stopIfTrue="1" operator="between">
      <formula>1</formula>
      <formula>6.4</formula>
    </cfRule>
  </conditionalFormatting>
  <conditionalFormatting sqref="F59">
    <cfRule type="cellIs" dxfId="557" priority="370" stopIfTrue="1" operator="greaterThan">
      <formula>1500</formula>
    </cfRule>
  </conditionalFormatting>
  <conditionalFormatting sqref="P59">
    <cfRule type="cellIs" dxfId="556" priority="351" stopIfTrue="1" operator="greaterThan">
      <formula>400</formula>
    </cfRule>
  </conditionalFormatting>
  <conditionalFormatting sqref="Q59">
    <cfRule type="cellIs" dxfId="555" priority="352" stopIfTrue="1" operator="greaterThan">
      <formula>0.05</formula>
    </cfRule>
  </conditionalFormatting>
  <conditionalFormatting sqref="AE59 AC59">
    <cfRule type="cellIs" dxfId="554" priority="353" stopIfTrue="1" operator="greaterThan">
      <formula>200</formula>
    </cfRule>
  </conditionalFormatting>
  <conditionalFormatting sqref="T59">
    <cfRule type="cellIs" dxfId="553" priority="354" stopIfTrue="1" operator="greaterThan">
      <formula>5</formula>
    </cfRule>
  </conditionalFormatting>
  <conditionalFormatting sqref="AF59">
    <cfRule type="cellIs" dxfId="552" priority="355" stopIfTrue="1" operator="greaterThan">
      <formula>2</formula>
    </cfRule>
  </conditionalFormatting>
  <conditionalFormatting sqref="W59">
    <cfRule type="cellIs" dxfId="551" priority="356" stopIfTrue="1" operator="greaterThan">
      <formula>0.3</formula>
    </cfRule>
  </conditionalFormatting>
  <conditionalFormatting sqref="X59">
    <cfRule type="cellIs" dxfId="550" priority="357" stopIfTrue="1" operator="greaterThan">
      <formula>0.15</formula>
    </cfRule>
  </conditionalFormatting>
  <conditionalFormatting sqref="AD59">
    <cfRule type="cellIs" dxfId="549" priority="358" stopIfTrue="1" operator="greaterThan">
      <formula>125</formula>
    </cfRule>
  </conditionalFormatting>
  <conditionalFormatting sqref="AA59">
    <cfRule type="cellIs" dxfId="548" priority="359" stopIfTrue="1" operator="greaterThan">
      <formula>100</formula>
    </cfRule>
  </conditionalFormatting>
  <conditionalFormatting sqref="S59">
    <cfRule type="cellIs" dxfId="547" priority="360" stopIfTrue="1" operator="greaterThan">
      <formula>30</formula>
    </cfRule>
  </conditionalFormatting>
  <conditionalFormatting sqref="E60">
    <cfRule type="cellIs" dxfId="546" priority="341" stopIfTrue="1" operator="greaterThan">
      <formula>20</formula>
    </cfRule>
  </conditionalFormatting>
  <conditionalFormatting sqref="H60">
    <cfRule type="cellIs" dxfId="545" priority="342" stopIfTrue="1" operator="greaterThan">
      <formula>1000</formula>
    </cfRule>
  </conditionalFormatting>
  <conditionalFormatting sqref="I60">
    <cfRule type="cellIs" dxfId="544" priority="343" stopIfTrue="1" operator="greaterThan">
      <formula>400</formula>
    </cfRule>
  </conditionalFormatting>
  <conditionalFormatting sqref="J60">
    <cfRule type="cellIs" dxfId="543" priority="344" stopIfTrue="1" operator="greaterThan">
      <formula>250</formula>
    </cfRule>
  </conditionalFormatting>
  <conditionalFormatting sqref="K60">
    <cfRule type="cellIs" dxfId="542" priority="345" stopIfTrue="1" operator="greaterThan">
      <formula>500</formula>
    </cfRule>
  </conditionalFormatting>
  <conditionalFormatting sqref="L60">
    <cfRule type="cellIs" dxfId="541" priority="346" stopIfTrue="1" operator="greaterThan">
      <formula>1.5</formula>
    </cfRule>
  </conditionalFormatting>
  <conditionalFormatting sqref="M60">
    <cfRule type="cellIs" dxfId="540" priority="347" stopIfTrue="1" operator="greaterThan">
      <formula>0.5</formula>
    </cfRule>
  </conditionalFormatting>
  <conditionalFormatting sqref="G60">
    <cfRule type="cellIs" dxfId="539" priority="348" stopIfTrue="1" operator="greaterThan">
      <formula>8.5</formula>
    </cfRule>
    <cfRule type="cellIs" dxfId="538" priority="349" stopIfTrue="1" operator="between">
      <formula>1</formula>
      <formula>6.4</formula>
    </cfRule>
  </conditionalFormatting>
  <conditionalFormatting sqref="F60">
    <cfRule type="cellIs" dxfId="537" priority="350" stopIfTrue="1" operator="greaterThan">
      <formula>1500</formula>
    </cfRule>
  </conditionalFormatting>
  <conditionalFormatting sqref="P60">
    <cfRule type="cellIs" dxfId="536" priority="321" stopIfTrue="1" operator="greaterThan">
      <formula>400</formula>
    </cfRule>
  </conditionalFormatting>
  <conditionalFormatting sqref="Q60">
    <cfRule type="cellIs" dxfId="535" priority="322" stopIfTrue="1" operator="greaterThan">
      <formula>0.05</formula>
    </cfRule>
  </conditionalFormatting>
  <conditionalFormatting sqref="AC60 AE60">
    <cfRule type="cellIs" dxfId="534" priority="323" stopIfTrue="1" operator="greaterThan">
      <formula>200</formula>
    </cfRule>
  </conditionalFormatting>
  <conditionalFormatting sqref="T60">
    <cfRule type="cellIs" dxfId="533" priority="324" stopIfTrue="1" operator="greaterThan">
      <formula>5</formula>
    </cfRule>
  </conditionalFormatting>
  <conditionalFormatting sqref="AF60">
    <cfRule type="cellIs" dxfId="532" priority="325" stopIfTrue="1" operator="greaterThan">
      <formula>2</formula>
    </cfRule>
  </conditionalFormatting>
  <conditionalFormatting sqref="W60">
    <cfRule type="cellIs" dxfId="531" priority="326" stopIfTrue="1" operator="greaterThan">
      <formula>0.3</formula>
    </cfRule>
  </conditionalFormatting>
  <conditionalFormatting sqref="X60">
    <cfRule type="cellIs" dxfId="530" priority="327" stopIfTrue="1" operator="greaterThan">
      <formula>0.15</formula>
    </cfRule>
  </conditionalFormatting>
  <conditionalFormatting sqref="AD60">
    <cfRule type="cellIs" dxfId="529" priority="328" stopIfTrue="1" operator="greaterThan">
      <formula>125</formula>
    </cfRule>
  </conditionalFormatting>
  <conditionalFormatting sqref="AA60">
    <cfRule type="cellIs" dxfId="528" priority="329" stopIfTrue="1" operator="greaterThan">
      <formula>100</formula>
    </cfRule>
  </conditionalFormatting>
  <conditionalFormatting sqref="S60">
    <cfRule type="cellIs" dxfId="527" priority="330" stopIfTrue="1" operator="greaterThan">
      <formula>30</formula>
    </cfRule>
  </conditionalFormatting>
  <conditionalFormatting sqref="F61">
    <cfRule type="cellIs" dxfId="526" priority="263" stopIfTrue="1" operator="greaterThan">
      <formula>1000</formula>
    </cfRule>
  </conditionalFormatting>
  <conditionalFormatting sqref="E61">
    <cfRule type="cellIs" dxfId="525" priority="264" stopIfTrue="1" operator="greaterThan">
      <formula>400</formula>
    </cfRule>
  </conditionalFormatting>
  <conditionalFormatting sqref="J61">
    <cfRule type="cellIs" dxfId="524" priority="265" stopIfTrue="1" operator="greaterThan">
      <formula>250</formula>
    </cfRule>
  </conditionalFormatting>
  <conditionalFormatting sqref="K61">
    <cfRule type="cellIs" dxfId="523" priority="266" stopIfTrue="1" operator="greaterThan">
      <formula>500</formula>
    </cfRule>
  </conditionalFormatting>
  <conditionalFormatting sqref="L61">
    <cfRule type="cellIs" dxfId="522" priority="267" stopIfTrue="1" operator="greaterThan">
      <formula>1.5</formula>
    </cfRule>
  </conditionalFormatting>
  <conditionalFormatting sqref="M61">
    <cfRule type="cellIs" dxfId="521" priority="268" stopIfTrue="1" operator="greaterThan">
      <formula>0.5</formula>
    </cfRule>
  </conditionalFormatting>
  <conditionalFormatting sqref="G61">
    <cfRule type="cellIs" dxfId="520" priority="269" stopIfTrue="1" operator="greaterThan">
      <formula>8.5</formula>
    </cfRule>
    <cfRule type="cellIs" dxfId="519" priority="270" stopIfTrue="1" operator="between">
      <formula>0.1</formula>
      <formula>6.4</formula>
    </cfRule>
  </conditionalFormatting>
  <conditionalFormatting sqref="AC61">
    <cfRule type="cellIs" dxfId="518" priority="250" stopIfTrue="1" operator="greaterThan">
      <formula>200</formula>
    </cfRule>
  </conditionalFormatting>
  <conditionalFormatting sqref="AA61">
    <cfRule type="cellIs" dxfId="517" priority="251" stopIfTrue="1" operator="greaterThan">
      <formula>100</formula>
    </cfRule>
  </conditionalFormatting>
  <conditionalFormatting sqref="S61">
    <cfRule type="cellIs" dxfId="516" priority="252" stopIfTrue="1" operator="greaterThan">
      <formula>30</formula>
    </cfRule>
  </conditionalFormatting>
  <conditionalFormatting sqref="P61">
    <cfRule type="cellIs" dxfId="515" priority="253" stopIfTrue="1" operator="greaterThan">
      <formula>400</formula>
    </cfRule>
  </conditionalFormatting>
  <conditionalFormatting sqref="Q61">
    <cfRule type="cellIs" dxfId="514" priority="254" stopIfTrue="1" operator="greaterThan">
      <formula>0.05</formula>
    </cfRule>
  </conditionalFormatting>
  <conditionalFormatting sqref="R61">
    <cfRule type="cellIs" dxfId="513" priority="255" stopIfTrue="1" operator="greaterThan">
      <formula>0.005</formula>
    </cfRule>
  </conditionalFormatting>
  <conditionalFormatting sqref="T61">
    <cfRule type="cellIs" dxfId="512" priority="256" stopIfTrue="1" operator="greaterThan">
      <formula>5</formula>
    </cfRule>
  </conditionalFormatting>
  <conditionalFormatting sqref="AF61 U61">
    <cfRule type="cellIs" dxfId="511" priority="257" stopIfTrue="1" operator="greaterThan">
      <formula>2</formula>
    </cfRule>
  </conditionalFormatting>
  <conditionalFormatting sqref="W61">
    <cfRule type="cellIs" dxfId="510" priority="258" stopIfTrue="1" operator="greaterThan">
      <formula>0.3</formula>
    </cfRule>
  </conditionalFormatting>
  <conditionalFormatting sqref="X61">
    <cfRule type="cellIs" dxfId="509" priority="259" stopIfTrue="1" operator="greaterThan">
      <formula>0.15</formula>
    </cfRule>
  </conditionalFormatting>
  <conditionalFormatting sqref="Y61">
    <cfRule type="cellIs" dxfId="508" priority="260" stopIfTrue="1" operator="greaterThan">
      <formula>0.001</formula>
    </cfRule>
  </conditionalFormatting>
  <conditionalFormatting sqref="Z61">
    <cfRule type="cellIs" dxfId="507" priority="261" stopIfTrue="1" operator="greaterThan">
      <formula>0.025</formula>
    </cfRule>
  </conditionalFormatting>
  <conditionalFormatting sqref="AD61">
    <cfRule type="cellIs" dxfId="506" priority="262" stopIfTrue="1" operator="greaterThan">
      <formula>125</formula>
    </cfRule>
  </conditionalFormatting>
  <conditionalFormatting sqref="F62">
    <cfRule type="cellIs" dxfId="505" priority="244" stopIfTrue="1" operator="greaterThan">
      <formula>1000</formula>
    </cfRule>
  </conditionalFormatting>
  <conditionalFormatting sqref="E62">
    <cfRule type="cellIs" dxfId="504" priority="245" stopIfTrue="1" operator="greaterThan">
      <formula>400</formula>
    </cfRule>
  </conditionalFormatting>
  <conditionalFormatting sqref="J62">
    <cfRule type="cellIs" dxfId="503" priority="246" stopIfTrue="1" operator="greaterThan">
      <formula>250</formula>
    </cfRule>
  </conditionalFormatting>
  <conditionalFormatting sqref="K62">
    <cfRule type="cellIs" dxfId="502" priority="247" stopIfTrue="1" operator="greaterThan">
      <formula>500</formula>
    </cfRule>
  </conditionalFormatting>
  <conditionalFormatting sqref="L62">
    <cfRule type="cellIs" dxfId="501" priority="248" stopIfTrue="1" operator="greaterThan">
      <formula>1.5</formula>
    </cfRule>
  </conditionalFormatting>
  <conditionalFormatting sqref="M62">
    <cfRule type="cellIs" dxfId="500" priority="249" stopIfTrue="1" operator="greaterThan">
      <formula>0.5</formula>
    </cfRule>
  </conditionalFormatting>
  <conditionalFormatting sqref="H62">
    <cfRule type="cellIs" dxfId="499" priority="243" stopIfTrue="1" operator="greaterThan">
      <formula>1000</formula>
    </cfRule>
  </conditionalFormatting>
  <conditionalFormatting sqref="P62">
    <cfRule type="cellIs" dxfId="498" priority="229" stopIfTrue="1" operator="greaterThan">
      <formula>400</formula>
    </cfRule>
  </conditionalFormatting>
  <conditionalFormatting sqref="Q62">
    <cfRule type="cellIs" dxfId="497" priority="230" stopIfTrue="1" operator="greaterThan">
      <formula>0.05</formula>
    </cfRule>
  </conditionalFormatting>
  <conditionalFormatting sqref="R62">
    <cfRule type="cellIs" dxfId="496" priority="231" stopIfTrue="1" operator="greaterThan">
      <formula>0.005</formula>
    </cfRule>
  </conditionalFormatting>
  <conditionalFormatting sqref="AE62 AC62">
    <cfRule type="cellIs" dxfId="495" priority="232" stopIfTrue="1" operator="greaterThan">
      <formula>200</formula>
    </cfRule>
  </conditionalFormatting>
  <conditionalFormatting sqref="T62">
    <cfRule type="cellIs" dxfId="494" priority="233" stopIfTrue="1" operator="greaterThan">
      <formula>5</formula>
    </cfRule>
  </conditionalFormatting>
  <conditionalFormatting sqref="AF62 U62">
    <cfRule type="cellIs" dxfId="493" priority="234" stopIfTrue="1" operator="greaterThan">
      <formula>2</formula>
    </cfRule>
  </conditionalFormatting>
  <conditionalFormatting sqref="W62">
    <cfRule type="cellIs" dxfId="492" priority="235" stopIfTrue="1" operator="greaterThan">
      <formula>0.3</formula>
    </cfRule>
  </conditionalFormatting>
  <conditionalFormatting sqref="X62">
    <cfRule type="cellIs" dxfId="491" priority="236" stopIfTrue="1" operator="greaterThan">
      <formula>0.15</formula>
    </cfRule>
  </conditionalFormatting>
  <conditionalFormatting sqref="Y62">
    <cfRule type="cellIs" dxfId="490" priority="237" stopIfTrue="1" operator="greaterThan">
      <formula>0.001</formula>
    </cfRule>
  </conditionalFormatting>
  <conditionalFormatting sqref="Z62">
    <cfRule type="cellIs" dxfId="489" priority="238" stopIfTrue="1" operator="greaterThan">
      <formula>0.025</formula>
    </cfRule>
  </conditionalFormatting>
  <conditionalFormatting sqref="AD62">
    <cfRule type="cellIs" dxfId="488" priority="239" stopIfTrue="1" operator="greaterThan">
      <formula>125</formula>
    </cfRule>
  </conditionalFormatting>
  <conditionalFormatting sqref="AB62">
    <cfRule type="cellIs" dxfId="487" priority="240" stopIfTrue="1" operator="greaterThan">
      <formula>0.01</formula>
    </cfRule>
  </conditionalFormatting>
  <conditionalFormatting sqref="AA62">
    <cfRule type="cellIs" dxfId="486" priority="241" stopIfTrue="1" operator="greaterThan">
      <formula>100</formula>
    </cfRule>
  </conditionalFormatting>
  <conditionalFormatting sqref="S62">
    <cfRule type="cellIs" dxfId="485" priority="242" stopIfTrue="1" operator="greaterThan">
      <formula>30</formula>
    </cfRule>
  </conditionalFormatting>
  <conditionalFormatting sqref="E63">
    <cfRule type="cellIs" dxfId="484" priority="183" stopIfTrue="1" operator="greaterThan">
      <formula>20</formula>
    </cfRule>
  </conditionalFormatting>
  <conditionalFormatting sqref="H63">
    <cfRule type="cellIs" dxfId="483" priority="184" stopIfTrue="1" operator="greaterThan">
      <formula>1000</formula>
    </cfRule>
  </conditionalFormatting>
  <conditionalFormatting sqref="I63">
    <cfRule type="cellIs" dxfId="482" priority="185" stopIfTrue="1" operator="greaterThan">
      <formula>400</formula>
    </cfRule>
  </conditionalFormatting>
  <conditionalFormatting sqref="J63">
    <cfRule type="cellIs" dxfId="481" priority="186" stopIfTrue="1" operator="greaterThan">
      <formula>250</formula>
    </cfRule>
  </conditionalFormatting>
  <conditionalFormatting sqref="K63">
    <cfRule type="cellIs" dxfId="480" priority="187" stopIfTrue="1" operator="greaterThan">
      <formula>500</formula>
    </cfRule>
  </conditionalFormatting>
  <conditionalFormatting sqref="L63">
    <cfRule type="cellIs" dxfId="479" priority="188" stopIfTrue="1" operator="greaterThan">
      <formula>1.5</formula>
    </cfRule>
  </conditionalFormatting>
  <conditionalFormatting sqref="M63">
    <cfRule type="cellIs" dxfId="478" priority="189" stopIfTrue="1" operator="greaterThan">
      <formula>0.5</formula>
    </cfRule>
  </conditionalFormatting>
  <conditionalFormatting sqref="N63">
    <cfRule type="cellIs" dxfId="477" priority="190" stopIfTrue="1" operator="greaterThan">
      <formula>0.1</formula>
    </cfRule>
  </conditionalFormatting>
  <conditionalFormatting sqref="O63">
    <cfRule type="cellIs" dxfId="476" priority="191" stopIfTrue="1" operator="greaterThan">
      <formula>3</formula>
    </cfRule>
  </conditionalFormatting>
  <conditionalFormatting sqref="G63">
    <cfRule type="cellIs" dxfId="475" priority="192" stopIfTrue="1" operator="greaterThan">
      <formula>8.5</formula>
    </cfRule>
    <cfRule type="cellIs" dxfId="474" priority="193" stopIfTrue="1" operator="between">
      <formula>1</formula>
      <formula>6.4</formula>
    </cfRule>
  </conditionalFormatting>
  <conditionalFormatting sqref="F63">
    <cfRule type="cellIs" dxfId="473" priority="194" stopIfTrue="1" operator="greaterThan">
      <formula>1500</formula>
    </cfRule>
  </conditionalFormatting>
  <conditionalFormatting sqref="P63">
    <cfRule type="cellIs" dxfId="472" priority="163" stopIfTrue="1" operator="greaterThan">
      <formula>400</formula>
    </cfRule>
  </conditionalFormatting>
  <conditionalFormatting sqref="Q63">
    <cfRule type="cellIs" dxfId="471" priority="164" stopIfTrue="1" operator="greaterThan">
      <formula>0.05</formula>
    </cfRule>
  </conditionalFormatting>
  <conditionalFormatting sqref="AC63 AE63">
    <cfRule type="cellIs" dxfId="470" priority="165" stopIfTrue="1" operator="greaterThan">
      <formula>200</formula>
    </cfRule>
  </conditionalFormatting>
  <conditionalFormatting sqref="T63">
    <cfRule type="cellIs" dxfId="469" priority="166" stopIfTrue="1" operator="greaterThan">
      <formula>5</formula>
    </cfRule>
  </conditionalFormatting>
  <conditionalFormatting sqref="AF63">
    <cfRule type="cellIs" dxfId="468" priority="167" stopIfTrue="1" operator="greaterThan">
      <formula>2</formula>
    </cfRule>
  </conditionalFormatting>
  <conditionalFormatting sqref="W63">
    <cfRule type="cellIs" dxfId="467" priority="168" stopIfTrue="1" operator="greaterThan">
      <formula>0.3</formula>
    </cfRule>
  </conditionalFormatting>
  <conditionalFormatting sqref="X63">
    <cfRule type="cellIs" dxfId="466" priority="169" stopIfTrue="1" operator="greaterThan">
      <formula>0.15</formula>
    </cfRule>
  </conditionalFormatting>
  <conditionalFormatting sqref="AD63">
    <cfRule type="cellIs" dxfId="465" priority="170" stopIfTrue="1" operator="greaterThan">
      <formula>125</formula>
    </cfRule>
  </conditionalFormatting>
  <conditionalFormatting sqref="AA63">
    <cfRule type="cellIs" dxfId="464" priority="171" stopIfTrue="1" operator="greaterThan">
      <formula>100</formula>
    </cfRule>
  </conditionalFormatting>
  <conditionalFormatting sqref="S63">
    <cfRule type="cellIs" dxfId="463" priority="172" stopIfTrue="1" operator="greaterThan">
      <formula>30</formula>
    </cfRule>
  </conditionalFormatting>
  <conditionalFormatting sqref="E64">
    <cfRule type="cellIs" dxfId="462" priority="151" stopIfTrue="1" operator="greaterThan">
      <formula>20</formula>
    </cfRule>
  </conditionalFormatting>
  <conditionalFormatting sqref="H64">
    <cfRule type="cellIs" dxfId="461" priority="152" stopIfTrue="1" operator="greaterThan">
      <formula>1000</formula>
    </cfRule>
  </conditionalFormatting>
  <conditionalFormatting sqref="I64">
    <cfRule type="cellIs" dxfId="460" priority="153" stopIfTrue="1" operator="greaterThan">
      <formula>400</formula>
    </cfRule>
  </conditionalFormatting>
  <conditionalFormatting sqref="J64">
    <cfRule type="cellIs" dxfId="459" priority="154" stopIfTrue="1" operator="greaterThan">
      <formula>250</formula>
    </cfRule>
  </conditionalFormatting>
  <conditionalFormatting sqref="K64">
    <cfRule type="cellIs" dxfId="458" priority="155" stopIfTrue="1" operator="greaterThan">
      <formula>500</formula>
    </cfRule>
  </conditionalFormatting>
  <conditionalFormatting sqref="L64">
    <cfRule type="cellIs" dxfId="457" priority="156" stopIfTrue="1" operator="greaterThan">
      <formula>1.5</formula>
    </cfRule>
  </conditionalFormatting>
  <conditionalFormatting sqref="M64">
    <cfRule type="cellIs" dxfId="456" priority="157" stopIfTrue="1" operator="greaterThan">
      <formula>0.5</formula>
    </cfRule>
  </conditionalFormatting>
  <conditionalFormatting sqref="N64">
    <cfRule type="cellIs" dxfId="455" priority="158" stopIfTrue="1" operator="greaterThan">
      <formula>0.1</formula>
    </cfRule>
  </conditionalFormatting>
  <conditionalFormatting sqref="O64">
    <cfRule type="cellIs" dxfId="454" priority="159" stopIfTrue="1" operator="greaterThan">
      <formula>3</formula>
    </cfRule>
  </conditionalFormatting>
  <conditionalFormatting sqref="G64">
    <cfRule type="cellIs" dxfId="453" priority="160" stopIfTrue="1" operator="greaterThan">
      <formula>8.5</formula>
    </cfRule>
    <cfRule type="cellIs" dxfId="452" priority="161" stopIfTrue="1" operator="between">
      <formula>1</formula>
      <formula>6.4</formula>
    </cfRule>
  </conditionalFormatting>
  <conditionalFormatting sqref="F64">
    <cfRule type="cellIs" dxfId="451" priority="162" stopIfTrue="1" operator="greaterThan">
      <formula>1500</formula>
    </cfRule>
  </conditionalFormatting>
  <conditionalFormatting sqref="P64">
    <cfRule type="cellIs" dxfId="450" priority="129" stopIfTrue="1" operator="greaterThan">
      <formula>400</formula>
    </cfRule>
  </conditionalFormatting>
  <conditionalFormatting sqref="Q64">
    <cfRule type="cellIs" dxfId="449" priority="130" stopIfTrue="1" operator="greaterThan">
      <formula>0.05</formula>
    </cfRule>
  </conditionalFormatting>
  <conditionalFormatting sqref="AE64 AC64">
    <cfRule type="cellIs" dxfId="448" priority="131" stopIfTrue="1" operator="greaterThan">
      <formula>200</formula>
    </cfRule>
  </conditionalFormatting>
  <conditionalFormatting sqref="T64">
    <cfRule type="cellIs" dxfId="447" priority="132" stopIfTrue="1" operator="greaterThan">
      <formula>5</formula>
    </cfRule>
  </conditionalFormatting>
  <conditionalFormatting sqref="AF64">
    <cfRule type="cellIs" dxfId="446" priority="133" stopIfTrue="1" operator="greaterThan">
      <formula>2</formula>
    </cfRule>
  </conditionalFormatting>
  <conditionalFormatting sqref="W64">
    <cfRule type="cellIs" dxfId="445" priority="134" stopIfTrue="1" operator="greaterThan">
      <formula>0.3</formula>
    </cfRule>
  </conditionalFormatting>
  <conditionalFormatting sqref="X64">
    <cfRule type="cellIs" dxfId="444" priority="135" stopIfTrue="1" operator="greaterThan">
      <formula>0.15</formula>
    </cfRule>
  </conditionalFormatting>
  <conditionalFormatting sqref="AD64">
    <cfRule type="cellIs" dxfId="443" priority="136" stopIfTrue="1" operator="greaterThan">
      <formula>125</formula>
    </cfRule>
  </conditionalFormatting>
  <conditionalFormatting sqref="AA64">
    <cfRule type="cellIs" dxfId="442" priority="137" stopIfTrue="1" operator="greaterThan">
      <formula>100</formula>
    </cfRule>
  </conditionalFormatting>
  <conditionalFormatting sqref="S64">
    <cfRule type="cellIs" dxfId="441" priority="138" stopIfTrue="1" operator="greaterThan">
      <formula>30</formula>
    </cfRule>
  </conditionalFormatting>
  <conditionalFormatting sqref="E65">
    <cfRule type="cellIs" dxfId="440" priority="58" stopIfTrue="1" operator="greaterThan">
      <formula>20</formula>
    </cfRule>
  </conditionalFormatting>
  <conditionalFormatting sqref="H65">
    <cfRule type="cellIs" dxfId="439" priority="59" stopIfTrue="1" operator="greaterThan">
      <formula>1000</formula>
    </cfRule>
  </conditionalFormatting>
  <conditionalFormatting sqref="I65">
    <cfRule type="cellIs" dxfId="438" priority="60" stopIfTrue="1" operator="greaterThan">
      <formula>400</formula>
    </cfRule>
  </conditionalFormatting>
  <conditionalFormatting sqref="J65">
    <cfRule type="cellIs" dxfId="437" priority="61" stopIfTrue="1" operator="greaterThan">
      <formula>250</formula>
    </cfRule>
  </conditionalFormatting>
  <conditionalFormatting sqref="K65">
    <cfRule type="cellIs" dxfId="436" priority="62" stopIfTrue="1" operator="greaterThan">
      <formula>500</formula>
    </cfRule>
  </conditionalFormatting>
  <conditionalFormatting sqref="L65">
    <cfRule type="cellIs" dxfId="435" priority="63" stopIfTrue="1" operator="greaterThan">
      <formula>1.5</formula>
    </cfRule>
  </conditionalFormatting>
  <conditionalFormatting sqref="M65">
    <cfRule type="cellIs" dxfId="434" priority="64" stopIfTrue="1" operator="greaterThan">
      <formula>0.5</formula>
    </cfRule>
  </conditionalFormatting>
  <conditionalFormatting sqref="N65">
    <cfRule type="cellIs" dxfId="433" priority="65" stopIfTrue="1" operator="greaterThan">
      <formula>0.1</formula>
    </cfRule>
  </conditionalFormatting>
  <conditionalFormatting sqref="O65">
    <cfRule type="cellIs" dxfId="432" priority="66" stopIfTrue="1" operator="greaterThan">
      <formula>3</formula>
    </cfRule>
  </conditionalFormatting>
  <conditionalFormatting sqref="G65">
    <cfRule type="cellIs" dxfId="431" priority="67" stopIfTrue="1" operator="greaterThan">
      <formula>8.5</formula>
    </cfRule>
    <cfRule type="cellIs" dxfId="430" priority="68" stopIfTrue="1" operator="between">
      <formula>1</formula>
      <formula>6.4</formula>
    </cfRule>
  </conditionalFormatting>
  <conditionalFormatting sqref="F65">
    <cfRule type="cellIs" dxfId="429" priority="69" stopIfTrue="1" operator="greaterThan">
      <formula>1500</formula>
    </cfRule>
  </conditionalFormatting>
  <conditionalFormatting sqref="P65">
    <cfRule type="cellIs" dxfId="428" priority="48" stopIfTrue="1" operator="greaterThan">
      <formula>400</formula>
    </cfRule>
  </conditionalFormatting>
  <conditionalFormatting sqref="Q65">
    <cfRule type="cellIs" dxfId="427" priority="49" stopIfTrue="1" operator="greaterThan">
      <formula>0.05</formula>
    </cfRule>
  </conditionalFormatting>
  <conditionalFormatting sqref="AE65 AC65">
    <cfRule type="cellIs" dxfId="426" priority="50" stopIfTrue="1" operator="greaterThan">
      <formula>200</formula>
    </cfRule>
  </conditionalFormatting>
  <conditionalFormatting sqref="T65">
    <cfRule type="cellIs" dxfId="425" priority="51" stopIfTrue="1" operator="greaterThan">
      <formula>5</formula>
    </cfRule>
  </conditionalFormatting>
  <conditionalFormatting sqref="AF65">
    <cfRule type="cellIs" dxfId="424" priority="52" stopIfTrue="1" operator="greaterThan">
      <formula>2</formula>
    </cfRule>
  </conditionalFormatting>
  <conditionalFormatting sqref="W65">
    <cfRule type="cellIs" dxfId="423" priority="53" stopIfTrue="1" operator="greaterThan">
      <formula>0.3</formula>
    </cfRule>
  </conditionalFormatting>
  <conditionalFormatting sqref="X65">
    <cfRule type="cellIs" dxfId="422" priority="54" stopIfTrue="1" operator="greaterThan">
      <formula>0.15</formula>
    </cfRule>
  </conditionalFormatting>
  <conditionalFormatting sqref="AD65">
    <cfRule type="cellIs" dxfId="421" priority="55" stopIfTrue="1" operator="greaterThan">
      <formula>125</formula>
    </cfRule>
  </conditionalFormatting>
  <conditionalFormatting sqref="AA65">
    <cfRule type="cellIs" dxfId="420" priority="56" stopIfTrue="1" operator="greaterThan">
      <formula>100</formula>
    </cfRule>
  </conditionalFormatting>
  <conditionalFormatting sqref="S65">
    <cfRule type="cellIs" dxfId="419" priority="57" stopIfTrue="1" operator="greaterThan">
      <formula>30</formula>
    </cfRule>
  </conditionalFormatting>
  <conditionalFormatting sqref="E66">
    <cfRule type="cellIs" dxfId="418" priority="14" stopIfTrue="1" operator="greaterThan">
      <formula>20</formula>
    </cfRule>
  </conditionalFormatting>
  <conditionalFormatting sqref="H66">
    <cfRule type="cellIs" dxfId="417" priority="15" stopIfTrue="1" operator="greaterThan">
      <formula>1000</formula>
    </cfRule>
  </conditionalFormatting>
  <conditionalFormatting sqref="I66">
    <cfRule type="cellIs" dxfId="416" priority="16" stopIfTrue="1" operator="greaterThan">
      <formula>400</formula>
    </cfRule>
  </conditionalFormatting>
  <conditionalFormatting sqref="J66">
    <cfRule type="cellIs" dxfId="415" priority="17" stopIfTrue="1" operator="greaterThan">
      <formula>250</formula>
    </cfRule>
  </conditionalFormatting>
  <conditionalFormatting sqref="K66">
    <cfRule type="cellIs" dxfId="414" priority="18" stopIfTrue="1" operator="greaterThan">
      <formula>500</formula>
    </cfRule>
  </conditionalFormatting>
  <conditionalFormatting sqref="L66">
    <cfRule type="cellIs" dxfId="413" priority="19" stopIfTrue="1" operator="greaterThan">
      <formula>1.5</formula>
    </cfRule>
  </conditionalFormatting>
  <conditionalFormatting sqref="M66">
    <cfRule type="cellIs" dxfId="412" priority="20" stopIfTrue="1" operator="greaterThan">
      <formula>0.5</formula>
    </cfRule>
  </conditionalFormatting>
  <conditionalFormatting sqref="N66">
    <cfRule type="cellIs" dxfId="411" priority="21" stopIfTrue="1" operator="greaterThan">
      <formula>0.1</formula>
    </cfRule>
  </conditionalFormatting>
  <conditionalFormatting sqref="O66">
    <cfRule type="cellIs" dxfId="410" priority="22" stopIfTrue="1" operator="greaterThan">
      <formula>3</formula>
    </cfRule>
  </conditionalFormatting>
  <conditionalFormatting sqref="G66">
    <cfRule type="cellIs" dxfId="409" priority="23" stopIfTrue="1" operator="greaterThan">
      <formula>8.5</formula>
    </cfRule>
    <cfRule type="cellIs" dxfId="408" priority="24" stopIfTrue="1" operator="between">
      <formula>1</formula>
      <formula>6.4</formula>
    </cfRule>
  </conditionalFormatting>
  <conditionalFormatting sqref="F66">
    <cfRule type="cellIs" dxfId="407" priority="25" stopIfTrue="1" operator="greaterThan">
      <formula>1500</formula>
    </cfRule>
  </conditionalFormatting>
  <conditionalFormatting sqref="P66">
    <cfRule type="cellIs" dxfId="406" priority="4" stopIfTrue="1" operator="greaterThan">
      <formula>400</formula>
    </cfRule>
  </conditionalFormatting>
  <conditionalFormatting sqref="Q66">
    <cfRule type="cellIs" dxfId="405" priority="5" stopIfTrue="1" operator="greaterThan">
      <formula>0.05</formula>
    </cfRule>
  </conditionalFormatting>
  <conditionalFormatting sqref="AC66">
    <cfRule type="cellIs" dxfId="404" priority="6" stopIfTrue="1" operator="greaterThan">
      <formula>200</formula>
    </cfRule>
  </conditionalFormatting>
  <conditionalFormatting sqref="T66">
    <cfRule type="cellIs" dxfId="403" priority="7" stopIfTrue="1" operator="greaterThan">
      <formula>5</formula>
    </cfRule>
  </conditionalFormatting>
  <conditionalFormatting sqref="AF66">
    <cfRule type="cellIs" dxfId="402" priority="8" stopIfTrue="1" operator="greaterThan">
      <formula>2</formula>
    </cfRule>
  </conditionalFormatting>
  <conditionalFormatting sqref="W66">
    <cfRule type="cellIs" dxfId="401" priority="9" stopIfTrue="1" operator="greaterThan">
      <formula>0.3</formula>
    </cfRule>
  </conditionalFormatting>
  <conditionalFormatting sqref="X66">
    <cfRule type="cellIs" dxfId="400" priority="10" stopIfTrue="1" operator="greaterThan">
      <formula>0.15</formula>
    </cfRule>
  </conditionalFormatting>
  <conditionalFormatting sqref="AD66">
    <cfRule type="cellIs" dxfId="399" priority="11" stopIfTrue="1" operator="greaterThan">
      <formula>125</formula>
    </cfRule>
  </conditionalFormatting>
  <conditionalFormatting sqref="AA66">
    <cfRule type="cellIs" dxfId="398" priority="12" stopIfTrue="1" operator="greaterThan">
      <formula>100</formula>
    </cfRule>
  </conditionalFormatting>
  <conditionalFormatting sqref="S66">
    <cfRule type="cellIs" dxfId="397" priority="13" stopIfTrue="1" operator="greaterThan">
      <formula>30</formula>
    </cfRule>
  </conditionalFormatting>
  <conditionalFormatting sqref="Q19">
    <cfRule type="cellIs" dxfId="396" priority="1" stopIfTrue="1" operator="greaterThan">
      <formula>0.05</formula>
    </cfRule>
  </conditionalFormatting>
  <conditionalFormatting sqref="AF19">
    <cfRule type="cellIs" dxfId="395" priority="2" stopIfTrue="1" operator="greaterThan">
      <formula>2</formula>
    </cfRule>
  </conditionalFormatting>
  <conditionalFormatting sqref="AB19">
    <cfRule type="cellIs" dxfId="394" priority="3" stopIfTrue="1" operator="greaterThan">
      <formula>0.01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118"/>
  <sheetViews>
    <sheetView zoomScale="85" zoomScaleNormal="85" workbookViewId="0">
      <selection sqref="A1:BI3"/>
    </sheetView>
  </sheetViews>
  <sheetFormatPr baseColWidth="10" defaultRowHeight="15" x14ac:dyDescent="0.25"/>
  <cols>
    <col min="1" max="1" width="43" style="3" customWidth="1"/>
    <col min="2" max="2" width="27" style="4" bestFit="1" customWidth="1"/>
    <col min="3" max="3" width="11.140625" style="3" bestFit="1" customWidth="1"/>
    <col min="4" max="4" width="12.42578125" style="3" bestFit="1" customWidth="1"/>
    <col min="5" max="5" width="13.85546875" style="3" customWidth="1"/>
    <col min="6" max="6" width="16.28515625" style="3" customWidth="1"/>
    <col min="7" max="7" width="13.140625" style="3" customWidth="1"/>
    <col min="8" max="8" width="15.42578125" style="3" customWidth="1"/>
    <col min="9" max="9" width="18" style="3" customWidth="1"/>
    <col min="10" max="10" width="20.5703125" style="3" bestFit="1" customWidth="1"/>
    <col min="11" max="11" width="18.5703125" style="3" bestFit="1" customWidth="1"/>
    <col min="12" max="12" width="18.140625" style="3" customWidth="1"/>
    <col min="13" max="13" width="12.85546875" style="3" bestFit="1" customWidth="1"/>
    <col min="14" max="14" width="11.85546875" style="3" bestFit="1" customWidth="1"/>
    <col min="15" max="15" width="11.42578125" style="3"/>
    <col min="16" max="16" width="12.28515625" style="3" customWidth="1"/>
    <col min="17" max="17" width="11.42578125" style="3"/>
    <col min="18" max="18" width="16.85546875" style="3" bestFit="1" customWidth="1"/>
    <col min="19" max="19" width="14" style="3" customWidth="1"/>
    <col min="20" max="24" width="11.85546875" style="3" bestFit="1" customWidth="1"/>
    <col min="25" max="26" width="11.42578125" style="3"/>
    <col min="27" max="27" width="25.42578125" style="3" bestFit="1" customWidth="1"/>
    <col min="28" max="28" width="11.42578125" style="3"/>
    <col min="29" max="29" width="25.42578125" style="3" bestFit="1" customWidth="1"/>
    <col min="30" max="30" width="20.5703125" style="3" bestFit="1" customWidth="1"/>
    <col min="31" max="31" width="23.5703125" style="3" bestFit="1" customWidth="1"/>
    <col min="32" max="32" width="18.5703125" style="3" bestFit="1" customWidth="1"/>
    <col min="33" max="34" width="11.85546875" style="3" bestFit="1" customWidth="1"/>
    <col min="35" max="36" width="12.85546875" style="3" bestFit="1" customWidth="1"/>
    <col min="37" max="37" width="20.5703125" style="3" bestFit="1" customWidth="1"/>
    <col min="38" max="39" width="11.85546875" style="3" bestFit="1" customWidth="1"/>
    <col min="40" max="40" width="17.5703125" style="3" bestFit="1" customWidth="1"/>
    <col min="41" max="41" width="12.85546875" style="3" bestFit="1" customWidth="1"/>
    <col min="42" max="42" width="17.5703125" style="3" bestFit="1" customWidth="1"/>
    <col min="43" max="44" width="11.85546875" style="3" bestFit="1" customWidth="1"/>
    <col min="45" max="45" width="11.42578125" style="3"/>
    <col min="46" max="46" width="12.85546875" style="3" bestFit="1" customWidth="1"/>
    <col min="47" max="47" width="17.5703125" style="3" bestFit="1" customWidth="1"/>
    <col min="48" max="51" width="11.85546875" style="3" bestFit="1" customWidth="1"/>
    <col min="52" max="52" width="12.85546875" style="3" bestFit="1" customWidth="1"/>
    <col min="53" max="55" width="11.85546875" style="3" bestFit="1" customWidth="1"/>
    <col min="56" max="56" width="9.140625" style="3" customWidth="1"/>
    <col min="57" max="57" width="10.140625" style="3" customWidth="1"/>
    <col min="58" max="58" width="10.42578125" customWidth="1"/>
    <col min="59" max="59" width="41.140625" customWidth="1"/>
    <col min="60" max="60" width="38.42578125" customWidth="1"/>
  </cols>
  <sheetData>
    <row r="1" spans="1:61" ht="15.75" x14ac:dyDescent="0.25">
      <c r="A1" s="44" t="s">
        <v>0</v>
      </c>
      <c r="B1" s="44" t="s">
        <v>1</v>
      </c>
      <c r="C1" s="45" t="s">
        <v>2</v>
      </c>
      <c r="D1" s="46"/>
      <c r="E1" s="23"/>
      <c r="F1" s="23"/>
      <c r="G1" s="23"/>
      <c r="H1" s="23"/>
      <c r="I1" s="23"/>
      <c r="J1" s="23"/>
      <c r="K1" s="23"/>
      <c r="L1" s="23"/>
      <c r="M1" s="44" t="s">
        <v>3</v>
      </c>
      <c r="N1" s="44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23" t="s">
        <v>4</v>
      </c>
      <c r="AI1" s="23" t="s">
        <v>5</v>
      </c>
      <c r="AJ1" s="23" t="s">
        <v>6</v>
      </c>
      <c r="AK1" s="23" t="s">
        <v>7</v>
      </c>
      <c r="AL1" s="23" t="s">
        <v>8</v>
      </c>
      <c r="AM1" s="23" t="s">
        <v>9</v>
      </c>
      <c r="AN1" s="23" t="s">
        <v>10</v>
      </c>
      <c r="AO1" s="23" t="s">
        <v>11</v>
      </c>
      <c r="AP1" s="23" t="s">
        <v>12</v>
      </c>
      <c r="AQ1" s="35" t="s">
        <v>13</v>
      </c>
      <c r="AR1" s="35" t="s">
        <v>14</v>
      </c>
      <c r="AS1" s="35" t="s">
        <v>15</v>
      </c>
      <c r="AT1" s="35" t="s">
        <v>16</v>
      </c>
      <c r="AU1" s="35" t="s">
        <v>17</v>
      </c>
      <c r="AV1" s="35" t="s">
        <v>18</v>
      </c>
      <c r="AW1" s="35" t="s">
        <v>19</v>
      </c>
      <c r="AX1" s="35" t="s">
        <v>20</v>
      </c>
      <c r="AY1" s="35" t="s">
        <v>21</v>
      </c>
      <c r="AZ1" s="35" t="s">
        <v>22</v>
      </c>
      <c r="BA1" s="35" t="s">
        <v>23</v>
      </c>
      <c r="BB1" s="35" t="s">
        <v>24</v>
      </c>
      <c r="BC1" s="35" t="s">
        <v>25</v>
      </c>
      <c r="BD1" s="44" t="s">
        <v>215</v>
      </c>
      <c r="BE1" s="44" t="s">
        <v>216</v>
      </c>
      <c r="BF1" s="44" t="s">
        <v>217</v>
      </c>
      <c r="BG1" s="44" t="s">
        <v>26</v>
      </c>
      <c r="BH1" s="44" t="s">
        <v>27</v>
      </c>
      <c r="BI1" s="44" t="s">
        <v>28</v>
      </c>
    </row>
    <row r="2" spans="1:61" ht="15.75" x14ac:dyDescent="0.25">
      <c r="A2" s="44"/>
      <c r="B2" s="44"/>
      <c r="C2" s="47"/>
      <c r="D2" s="48"/>
      <c r="E2" s="23" t="s">
        <v>29</v>
      </c>
      <c r="F2" s="23" t="s">
        <v>30</v>
      </c>
      <c r="G2" s="23" t="s">
        <v>31</v>
      </c>
      <c r="H2" s="23" t="s">
        <v>32</v>
      </c>
      <c r="I2" s="24" t="s">
        <v>33</v>
      </c>
      <c r="J2" s="23" t="s">
        <v>34</v>
      </c>
      <c r="K2" s="23" t="s">
        <v>35</v>
      </c>
      <c r="L2" s="23" t="s">
        <v>36</v>
      </c>
      <c r="M2" s="35" t="s">
        <v>37</v>
      </c>
      <c r="N2" s="35" t="s">
        <v>38</v>
      </c>
      <c r="O2" s="35" t="s">
        <v>39</v>
      </c>
      <c r="P2" s="35" t="s">
        <v>40</v>
      </c>
      <c r="Q2" s="35" t="s">
        <v>41</v>
      </c>
      <c r="R2" s="35" t="s">
        <v>42</v>
      </c>
      <c r="S2" s="35" t="s">
        <v>43</v>
      </c>
      <c r="T2" s="35" t="s">
        <v>44</v>
      </c>
      <c r="U2" s="35" t="s">
        <v>45</v>
      </c>
      <c r="V2" s="25" t="s">
        <v>46</v>
      </c>
      <c r="W2" s="35" t="s">
        <v>47</v>
      </c>
      <c r="X2" s="35" t="s">
        <v>48</v>
      </c>
      <c r="Y2" s="35" t="s">
        <v>49</v>
      </c>
      <c r="Z2" s="35" t="s">
        <v>50</v>
      </c>
      <c r="AA2" s="35" t="s">
        <v>51</v>
      </c>
      <c r="AB2" s="35" t="s">
        <v>52</v>
      </c>
      <c r="AC2" s="35" t="s">
        <v>53</v>
      </c>
      <c r="AD2" s="35" t="s">
        <v>54</v>
      </c>
      <c r="AE2" s="35" t="s">
        <v>55</v>
      </c>
      <c r="AF2" s="35" t="s">
        <v>56</v>
      </c>
      <c r="AG2" s="35" t="s">
        <v>57</v>
      </c>
      <c r="AH2" s="23" t="s">
        <v>58</v>
      </c>
      <c r="AI2" s="35"/>
      <c r="AJ2" s="35"/>
      <c r="AK2" s="35"/>
      <c r="AL2" s="35"/>
      <c r="AM2" s="35"/>
      <c r="AN2" s="35"/>
      <c r="AO2" s="35"/>
      <c r="AP2" s="35"/>
      <c r="AQ2" s="35"/>
      <c r="AR2" s="35"/>
      <c r="AS2" s="35"/>
      <c r="AT2" s="35"/>
      <c r="AU2" s="35"/>
      <c r="AV2" s="35"/>
      <c r="AW2" s="35"/>
      <c r="AX2" s="35"/>
      <c r="AY2" s="35"/>
      <c r="AZ2" s="35"/>
      <c r="BA2" s="35"/>
      <c r="BB2" s="35"/>
      <c r="BC2" s="35"/>
      <c r="BD2" s="44"/>
      <c r="BE2" s="44"/>
      <c r="BF2" s="44"/>
      <c r="BG2" s="44"/>
      <c r="BH2" s="44"/>
      <c r="BI2" s="44"/>
    </row>
    <row r="3" spans="1:61" ht="15.75" x14ac:dyDescent="0.25">
      <c r="A3" s="44"/>
      <c r="B3" s="44"/>
      <c r="C3" s="35" t="s">
        <v>59</v>
      </c>
      <c r="D3" s="35" t="s">
        <v>60</v>
      </c>
      <c r="E3" s="35" t="s">
        <v>61</v>
      </c>
      <c r="F3" s="35"/>
      <c r="G3" s="26" t="s">
        <v>62</v>
      </c>
      <c r="H3" s="35"/>
      <c r="I3" s="35"/>
      <c r="J3" s="35"/>
      <c r="K3" s="35" t="s">
        <v>63</v>
      </c>
      <c r="L3" s="27"/>
      <c r="M3" s="35" t="s">
        <v>64</v>
      </c>
      <c r="N3" s="35" t="s">
        <v>65</v>
      </c>
      <c r="O3" s="35" t="s">
        <v>66</v>
      </c>
      <c r="P3" s="35"/>
      <c r="Q3" s="35"/>
      <c r="R3" s="35"/>
      <c r="S3" s="35"/>
      <c r="T3" s="28"/>
      <c r="U3" s="35"/>
      <c r="V3" s="35"/>
      <c r="W3" s="27"/>
      <c r="X3" s="35"/>
      <c r="Y3" s="35"/>
      <c r="Z3" s="35"/>
      <c r="AA3" s="35"/>
      <c r="AB3" s="35"/>
      <c r="AC3" s="35"/>
      <c r="AD3" s="35"/>
      <c r="AE3" s="35"/>
      <c r="AF3" s="35" t="s">
        <v>68</v>
      </c>
      <c r="AG3" s="35" t="s">
        <v>68</v>
      </c>
      <c r="AH3" s="35" t="s">
        <v>67</v>
      </c>
      <c r="AI3" s="35"/>
      <c r="AJ3" s="26"/>
      <c r="AK3" s="26"/>
      <c r="AL3" s="35"/>
      <c r="AM3" s="35"/>
      <c r="AN3" s="35"/>
      <c r="AO3" s="35"/>
      <c r="AP3" s="27"/>
      <c r="AQ3" s="35"/>
      <c r="AR3" s="35"/>
      <c r="AS3" s="35"/>
      <c r="AT3" s="35"/>
      <c r="AU3" s="35"/>
      <c r="AV3" s="35"/>
      <c r="AW3" s="35"/>
      <c r="AX3" s="28"/>
      <c r="AY3" s="35"/>
      <c r="AZ3" s="35"/>
      <c r="BA3" s="27"/>
      <c r="BB3" s="35"/>
      <c r="BC3" s="27"/>
      <c r="BD3" s="44"/>
      <c r="BE3" s="44"/>
      <c r="BF3" s="44"/>
      <c r="BG3" s="44"/>
      <c r="BH3" s="44"/>
      <c r="BI3" s="44"/>
    </row>
    <row r="4" spans="1:61" ht="15.75" x14ac:dyDescent="0.25">
      <c r="A4" s="37" t="s">
        <v>76</v>
      </c>
      <c r="B4" s="37" t="s">
        <v>79</v>
      </c>
      <c r="C4" s="39">
        <v>480957</v>
      </c>
      <c r="D4" s="39">
        <v>2145692</v>
      </c>
      <c r="E4" s="5">
        <v>2.5</v>
      </c>
      <c r="F4" s="5">
        <v>444</v>
      </c>
      <c r="G4" s="5">
        <v>7.8</v>
      </c>
      <c r="H4" s="5">
        <v>316</v>
      </c>
      <c r="I4" s="29">
        <v>2.5386783794414582</v>
      </c>
      <c r="J4" s="29">
        <v>0.44566045186585057</v>
      </c>
      <c r="K4" s="5">
        <v>141</v>
      </c>
      <c r="L4" s="30">
        <v>5.2637119696810194E-3</v>
      </c>
      <c r="M4" s="9">
        <v>0.1</v>
      </c>
      <c r="N4" s="9"/>
      <c r="O4" s="9"/>
      <c r="P4" s="29">
        <v>0.58942327711846754</v>
      </c>
      <c r="Q4" s="9"/>
      <c r="R4" s="9"/>
      <c r="S4" s="29">
        <v>1.0978591746095114</v>
      </c>
      <c r="T4" s="9"/>
      <c r="U4" s="9"/>
      <c r="V4" s="9"/>
      <c r="W4" s="9"/>
      <c r="X4" s="9"/>
      <c r="Y4" s="9"/>
      <c r="Z4" s="9"/>
      <c r="AA4" s="29">
        <v>0.15344483658124905</v>
      </c>
      <c r="AB4" s="9"/>
      <c r="AC4" s="29">
        <v>1.4353442651472315</v>
      </c>
      <c r="AD4" s="29">
        <v>1.7280394980456697</v>
      </c>
      <c r="AE4" s="5">
        <v>5</v>
      </c>
      <c r="AF4" s="5">
        <v>0</v>
      </c>
      <c r="AG4" s="5">
        <v>0</v>
      </c>
      <c r="AH4" s="5"/>
      <c r="AI4" s="5"/>
      <c r="AJ4" s="5"/>
      <c r="AK4" s="31">
        <v>0</v>
      </c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29">
        <f t="shared" ref="BD4:BD35" si="0">S4+AA4+AC4+AD4</f>
        <v>4.4146877743836619</v>
      </c>
      <c r="BE4" s="29">
        <f t="shared" ref="BE4:BE35" si="1">I4+J4+P4+L4+AK4</f>
        <v>3.5790258203954575</v>
      </c>
      <c r="BF4" s="29">
        <f t="shared" ref="BF4:BF35" si="2">((BD4-BE4)/(BD4+BE4))*100</f>
        <v>10.453989176369724</v>
      </c>
      <c r="BG4" s="9" t="s">
        <v>78</v>
      </c>
      <c r="BH4" s="8" t="s">
        <v>73</v>
      </c>
      <c r="BI4" s="9" t="s">
        <v>74</v>
      </c>
    </row>
    <row r="5" spans="1:61" ht="15.75" x14ac:dyDescent="0.25">
      <c r="A5" s="37" t="s">
        <v>76</v>
      </c>
      <c r="B5" s="37" t="s">
        <v>77</v>
      </c>
      <c r="C5" s="40">
        <v>480760</v>
      </c>
      <c r="D5" s="40">
        <v>2150404</v>
      </c>
      <c r="E5" s="5">
        <v>2.5</v>
      </c>
      <c r="F5" s="5">
        <v>444</v>
      </c>
      <c r="G5" s="5">
        <v>7.7</v>
      </c>
      <c r="H5" s="5">
        <v>284</v>
      </c>
      <c r="I5" s="29">
        <v>2.9025173724924609</v>
      </c>
      <c r="J5" s="29">
        <v>0.77285420133698124</v>
      </c>
      <c r="K5" s="5">
        <v>145</v>
      </c>
      <c r="L5" s="30">
        <v>5.2637119696810194E-3</v>
      </c>
      <c r="M5" s="9">
        <v>0.1</v>
      </c>
      <c r="N5" s="9"/>
      <c r="O5" s="9"/>
      <c r="P5" s="29">
        <v>0.12700395586092025</v>
      </c>
      <c r="Q5" s="9"/>
      <c r="R5" s="9"/>
      <c r="S5" s="29">
        <v>0.99805379509955583</v>
      </c>
      <c r="T5" s="9"/>
      <c r="U5" s="9"/>
      <c r="V5" s="9"/>
      <c r="W5" s="9"/>
      <c r="X5" s="9"/>
      <c r="Y5" s="9"/>
      <c r="Z5" s="9"/>
      <c r="AA5" s="29">
        <v>0.15344483658124905</v>
      </c>
      <c r="AB5" s="9"/>
      <c r="AC5" s="29">
        <v>1.6093253881953808</v>
      </c>
      <c r="AD5" s="29">
        <v>1.8926146883357333</v>
      </c>
      <c r="AE5" s="5">
        <v>20</v>
      </c>
      <c r="AF5" s="5">
        <v>0</v>
      </c>
      <c r="AG5" s="5">
        <v>0</v>
      </c>
      <c r="AH5" s="5"/>
      <c r="AI5" s="5"/>
      <c r="AJ5" s="5"/>
      <c r="AK5" s="31">
        <v>0</v>
      </c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29">
        <f t="shared" si="0"/>
        <v>4.6534387082119189</v>
      </c>
      <c r="BE5" s="29">
        <f t="shared" si="1"/>
        <v>3.8076392416600435</v>
      </c>
      <c r="BF5" s="29">
        <f t="shared" si="2"/>
        <v>9.9963559201658754</v>
      </c>
      <c r="BG5" s="9" t="s">
        <v>78</v>
      </c>
      <c r="BH5" s="8" t="s">
        <v>73</v>
      </c>
      <c r="BI5" s="9" t="s">
        <v>74</v>
      </c>
    </row>
    <row r="6" spans="1:61" ht="15.75" x14ac:dyDescent="0.25">
      <c r="A6" s="37" t="s">
        <v>85</v>
      </c>
      <c r="B6" s="37" t="s">
        <v>88</v>
      </c>
      <c r="C6" s="39">
        <v>490458</v>
      </c>
      <c r="D6" s="39">
        <v>2126770</v>
      </c>
      <c r="E6" s="9">
        <v>5</v>
      </c>
      <c r="F6" s="9">
        <v>293</v>
      </c>
      <c r="G6" s="9">
        <v>7.8</v>
      </c>
      <c r="H6" s="9">
        <v>200</v>
      </c>
      <c r="I6" s="29">
        <v>1.442244657139111</v>
      </c>
      <c r="J6" s="29">
        <v>0.36668265026937069</v>
      </c>
      <c r="K6" s="9">
        <v>89.24</v>
      </c>
      <c r="L6" s="30">
        <v>1.0527423939362039E-2</v>
      </c>
      <c r="M6" s="9">
        <v>0.1</v>
      </c>
      <c r="N6" s="9"/>
      <c r="O6" s="9"/>
      <c r="P6" s="29">
        <v>0.46908182386008745</v>
      </c>
      <c r="Q6" s="9"/>
      <c r="R6" s="9"/>
      <c r="S6" s="29">
        <v>0.71360846349618245</v>
      </c>
      <c r="T6" s="9"/>
      <c r="U6" s="9"/>
      <c r="V6" s="9"/>
      <c r="W6" s="9"/>
      <c r="X6" s="9"/>
      <c r="Y6" s="9"/>
      <c r="Z6" s="9"/>
      <c r="AA6" s="29">
        <v>2.3272466881489439E-2</v>
      </c>
      <c r="AB6" s="9"/>
      <c r="AC6" s="29">
        <v>0.99604192945065451</v>
      </c>
      <c r="AD6" s="29">
        <v>1.0697387368854145</v>
      </c>
      <c r="AE6" s="9">
        <v>1040</v>
      </c>
      <c r="AF6" s="9">
        <v>0</v>
      </c>
      <c r="AG6" s="9">
        <v>0</v>
      </c>
      <c r="AH6" s="9"/>
      <c r="AI6" s="9"/>
      <c r="AJ6" s="9"/>
      <c r="AK6" s="29">
        <v>0</v>
      </c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29">
        <f t="shared" si="0"/>
        <v>2.8026615967137412</v>
      </c>
      <c r="BE6" s="29">
        <f t="shared" si="1"/>
        <v>2.2885365552079313</v>
      </c>
      <c r="BF6" s="29">
        <f t="shared" si="2"/>
        <v>10.0983113633429</v>
      </c>
      <c r="BG6" s="9" t="s">
        <v>86</v>
      </c>
      <c r="BH6" s="8" t="s">
        <v>73</v>
      </c>
      <c r="BI6" s="9" t="s">
        <v>74</v>
      </c>
    </row>
    <row r="7" spans="1:61" ht="15.75" x14ac:dyDescent="0.25">
      <c r="A7" s="37" t="s">
        <v>85</v>
      </c>
      <c r="B7" s="37" t="s">
        <v>87</v>
      </c>
      <c r="C7" s="39">
        <v>486562</v>
      </c>
      <c r="D7" s="39">
        <v>2130782</v>
      </c>
      <c r="E7" s="9">
        <v>7.5</v>
      </c>
      <c r="F7" s="9">
        <v>474</v>
      </c>
      <c r="G7" s="9">
        <v>7.3</v>
      </c>
      <c r="H7" s="9">
        <v>352</v>
      </c>
      <c r="I7" s="29">
        <v>2.4337878589222499</v>
      </c>
      <c r="J7" s="29">
        <v>0.80952246636391834</v>
      </c>
      <c r="K7" s="9">
        <v>169</v>
      </c>
      <c r="L7" s="30">
        <v>1.0527423939362039E-2</v>
      </c>
      <c r="M7" s="9">
        <v>0.1</v>
      </c>
      <c r="N7" s="9"/>
      <c r="O7" s="9"/>
      <c r="P7" s="29">
        <v>0.95461170102019577</v>
      </c>
      <c r="Q7" s="9"/>
      <c r="R7" s="9"/>
      <c r="S7" s="29">
        <v>1.2475672438744447</v>
      </c>
      <c r="T7" s="9"/>
      <c r="U7" s="9"/>
      <c r="V7" s="9"/>
      <c r="W7" s="9"/>
      <c r="X7" s="9"/>
      <c r="Y7" s="9"/>
      <c r="Z7" s="9"/>
      <c r="AA7" s="29">
        <v>0.15344483658124905</v>
      </c>
      <c r="AB7" s="9"/>
      <c r="AC7" s="29">
        <v>1.6528206689574181</v>
      </c>
      <c r="AD7" s="29">
        <v>2.1394774737708291</v>
      </c>
      <c r="AE7" s="9">
        <v>5</v>
      </c>
      <c r="AF7" s="9">
        <v>1</v>
      </c>
      <c r="AG7" s="9">
        <v>1</v>
      </c>
      <c r="AH7" s="9"/>
      <c r="AI7" s="9"/>
      <c r="AJ7" s="9"/>
      <c r="AK7" s="29">
        <v>0</v>
      </c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29">
        <f t="shared" si="0"/>
        <v>5.193310223183941</v>
      </c>
      <c r="BE7" s="29">
        <f t="shared" si="1"/>
        <v>4.2084494502457268</v>
      </c>
      <c r="BF7" s="29">
        <f t="shared" si="2"/>
        <v>10.475281299962722</v>
      </c>
      <c r="BG7" s="9" t="s">
        <v>86</v>
      </c>
      <c r="BH7" s="8" t="s">
        <v>73</v>
      </c>
      <c r="BI7" s="9" t="s">
        <v>74</v>
      </c>
    </row>
    <row r="8" spans="1:61" ht="15.75" x14ac:dyDescent="0.25">
      <c r="A8" s="37" t="s">
        <v>227</v>
      </c>
      <c r="B8" s="37" t="s">
        <v>93</v>
      </c>
      <c r="C8" s="39">
        <v>499184</v>
      </c>
      <c r="D8" s="39">
        <v>2128488</v>
      </c>
      <c r="E8" s="9">
        <v>5</v>
      </c>
      <c r="F8" s="9">
        <v>343</v>
      </c>
      <c r="G8" s="9">
        <v>8.1</v>
      </c>
      <c r="H8" s="6">
        <v>226.38000000000002</v>
      </c>
      <c r="I8" s="29">
        <v>2.0011144617805163</v>
      </c>
      <c r="J8" s="29">
        <v>0.77567483710828411</v>
      </c>
      <c r="K8" s="9">
        <v>110.11</v>
      </c>
      <c r="L8" s="30">
        <v>1.0527423939362039E-2</v>
      </c>
      <c r="M8" s="9">
        <v>0.2</v>
      </c>
      <c r="N8" s="9">
        <v>0.1</v>
      </c>
      <c r="O8" s="9"/>
      <c r="P8" s="29">
        <v>0.44742869040183214</v>
      </c>
      <c r="Q8" s="9"/>
      <c r="R8" s="9"/>
      <c r="S8" s="29">
        <v>0.62877389091272018</v>
      </c>
      <c r="T8" s="9"/>
      <c r="U8" s="9"/>
      <c r="V8" s="9">
        <v>2.1538461538461538E-3</v>
      </c>
      <c r="W8" s="9"/>
      <c r="X8" s="9"/>
      <c r="Y8" s="9"/>
      <c r="Z8" s="9"/>
      <c r="AA8" s="29">
        <v>7.9279832233645348E-2</v>
      </c>
      <c r="AB8" s="9"/>
      <c r="AC8" s="29">
        <v>1.4614414336044541</v>
      </c>
      <c r="AD8" s="29">
        <v>1.5716930672701093</v>
      </c>
      <c r="AE8" s="9">
        <v>15</v>
      </c>
      <c r="AF8" s="9">
        <v>0</v>
      </c>
      <c r="AG8" s="9">
        <v>0</v>
      </c>
      <c r="AH8" s="9"/>
      <c r="AI8" s="9"/>
      <c r="AJ8" s="9"/>
      <c r="AK8" s="29">
        <v>0</v>
      </c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29">
        <f t="shared" si="0"/>
        <v>3.7411882240209291</v>
      </c>
      <c r="BE8" s="29">
        <f t="shared" si="1"/>
        <v>3.2347454132299944</v>
      </c>
      <c r="BF8" s="29">
        <f t="shared" si="2"/>
        <v>7.2598570618070513</v>
      </c>
      <c r="BG8" s="9" t="s">
        <v>90</v>
      </c>
      <c r="BH8" s="8" t="s">
        <v>73</v>
      </c>
      <c r="BI8" s="9" t="s">
        <v>74</v>
      </c>
    </row>
    <row r="9" spans="1:61" ht="15.75" x14ac:dyDescent="0.25">
      <c r="A9" s="37" t="s">
        <v>80</v>
      </c>
      <c r="B9" s="37" t="s">
        <v>83</v>
      </c>
      <c r="C9" s="39">
        <v>498387</v>
      </c>
      <c r="D9" s="39">
        <v>2122183</v>
      </c>
      <c r="E9" s="5">
        <v>5</v>
      </c>
      <c r="F9" s="5">
        <v>131</v>
      </c>
      <c r="G9" s="5">
        <v>8.1</v>
      </c>
      <c r="H9" s="5">
        <v>96</v>
      </c>
      <c r="I9" s="29">
        <v>0.84567982168611522</v>
      </c>
      <c r="J9" s="29">
        <v>7.0233830705441008E-2</v>
      </c>
      <c r="K9" s="5">
        <v>41.82</v>
      </c>
      <c r="L9" s="30">
        <v>1.0527423939362039E-2</v>
      </c>
      <c r="M9" s="9">
        <v>0.1</v>
      </c>
      <c r="N9" s="9"/>
      <c r="O9" s="9"/>
      <c r="P9" s="29">
        <v>0.12637934624193212</v>
      </c>
      <c r="Q9" s="9"/>
      <c r="R9" s="9"/>
      <c r="S9" s="29">
        <v>0.29592295024701826</v>
      </c>
      <c r="T9" s="9"/>
      <c r="U9" s="9"/>
      <c r="V9" s="9"/>
      <c r="W9" s="9"/>
      <c r="X9" s="9"/>
      <c r="Y9" s="9"/>
      <c r="Z9" s="9"/>
      <c r="AA9" s="29">
        <v>2.7620070584624831E-2</v>
      </c>
      <c r="AB9" s="9"/>
      <c r="AC9" s="29">
        <v>0.41059545039363227</v>
      </c>
      <c r="AD9" s="29">
        <v>0.53980662415140912</v>
      </c>
      <c r="AE9" s="5">
        <v>1</v>
      </c>
      <c r="AF9" s="5">
        <v>0</v>
      </c>
      <c r="AG9" s="5">
        <v>0</v>
      </c>
      <c r="AH9" s="5"/>
      <c r="AI9" s="5"/>
      <c r="AJ9" s="5"/>
      <c r="AK9" s="31">
        <v>0</v>
      </c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29">
        <f t="shared" si="0"/>
        <v>1.2739450953766847</v>
      </c>
      <c r="BE9" s="29">
        <f t="shared" si="1"/>
        <v>1.0528204225728504</v>
      </c>
      <c r="BF9" s="29">
        <f t="shared" si="2"/>
        <v>9.5035219964365254</v>
      </c>
      <c r="BG9" s="9" t="s">
        <v>78</v>
      </c>
      <c r="BH9" s="8" t="s">
        <v>73</v>
      </c>
      <c r="BI9" s="9" t="s">
        <v>74</v>
      </c>
    </row>
    <row r="10" spans="1:61" ht="15.75" x14ac:dyDescent="0.25">
      <c r="A10" s="37" t="s">
        <v>80</v>
      </c>
      <c r="B10" s="37" t="s">
        <v>82</v>
      </c>
      <c r="C10" s="39">
        <v>500353</v>
      </c>
      <c r="D10" s="39">
        <v>2122335</v>
      </c>
      <c r="E10" s="5">
        <v>5</v>
      </c>
      <c r="F10" s="5">
        <v>136</v>
      </c>
      <c r="G10" s="5">
        <v>8.1</v>
      </c>
      <c r="H10" s="5">
        <v>96</v>
      </c>
      <c r="I10" s="29">
        <v>0.87681919496525507</v>
      </c>
      <c r="J10" s="29">
        <v>7.0233830705441008E-2</v>
      </c>
      <c r="K10" s="5">
        <v>42.74</v>
      </c>
      <c r="L10" s="30">
        <v>1.5791135909043057E-2</v>
      </c>
      <c r="M10" s="9">
        <v>0.1</v>
      </c>
      <c r="N10" s="9"/>
      <c r="O10" s="9"/>
      <c r="P10" s="29">
        <v>0.14574224443056422</v>
      </c>
      <c r="Q10" s="9"/>
      <c r="R10" s="9"/>
      <c r="S10" s="29">
        <v>0.30590348819801383</v>
      </c>
      <c r="T10" s="9"/>
      <c r="U10" s="9"/>
      <c r="V10" s="9"/>
      <c r="W10" s="9"/>
      <c r="X10" s="9"/>
      <c r="Y10" s="9"/>
      <c r="Z10" s="9"/>
      <c r="AA10" s="29">
        <v>3.2479157076364382E-2</v>
      </c>
      <c r="AB10" s="9"/>
      <c r="AC10" s="29">
        <v>0.43495280762037319</v>
      </c>
      <c r="AD10" s="29">
        <v>0.54803538366591242</v>
      </c>
      <c r="AE10" s="5">
        <v>1</v>
      </c>
      <c r="AF10" s="5">
        <v>0</v>
      </c>
      <c r="AG10" s="5">
        <v>0</v>
      </c>
      <c r="AH10" s="5"/>
      <c r="AI10" s="5"/>
      <c r="AJ10" s="5"/>
      <c r="AK10" s="31">
        <v>0</v>
      </c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29">
        <f t="shared" si="0"/>
        <v>1.3213708365606638</v>
      </c>
      <c r="BE10" s="29">
        <f t="shared" si="1"/>
        <v>1.1085864060103032</v>
      </c>
      <c r="BF10" s="29">
        <f t="shared" si="2"/>
        <v>8.7567150080891256</v>
      </c>
      <c r="BG10" s="9" t="s">
        <v>78</v>
      </c>
      <c r="BH10" s="8" t="s">
        <v>73</v>
      </c>
      <c r="BI10" s="9" t="s">
        <v>74</v>
      </c>
    </row>
    <row r="11" spans="1:61" ht="15.75" x14ac:dyDescent="0.25">
      <c r="A11" s="37" t="s">
        <v>85</v>
      </c>
      <c r="B11" s="37" t="s">
        <v>89</v>
      </c>
      <c r="C11" s="39">
        <v>497615</v>
      </c>
      <c r="D11" s="39">
        <v>2129035</v>
      </c>
      <c r="E11" s="9">
        <v>10</v>
      </c>
      <c r="F11" s="9">
        <v>207</v>
      </c>
      <c r="G11" s="9">
        <v>7.9</v>
      </c>
      <c r="H11" s="9">
        <v>148</v>
      </c>
      <c r="I11" s="29">
        <v>1.1800183558410908</v>
      </c>
      <c r="J11" s="29">
        <v>0.24088229486926349</v>
      </c>
      <c r="K11" s="9">
        <v>74.39</v>
      </c>
      <c r="L11" s="30">
        <v>1.0527423939362039E-2</v>
      </c>
      <c r="M11" s="9">
        <v>0.1</v>
      </c>
      <c r="N11" s="9"/>
      <c r="O11" s="9"/>
      <c r="P11" s="29">
        <v>0.33000208203206327</v>
      </c>
      <c r="Q11" s="9"/>
      <c r="R11" s="9"/>
      <c r="S11" s="29">
        <v>0.49902689754977791</v>
      </c>
      <c r="T11" s="9"/>
      <c r="U11" s="9"/>
      <c r="V11" s="9"/>
      <c r="W11" s="9"/>
      <c r="X11" s="9"/>
      <c r="Y11" s="9"/>
      <c r="Z11" s="9"/>
      <c r="AA11" s="29">
        <v>2.5574139430208177E-2</v>
      </c>
      <c r="AB11" s="9"/>
      <c r="AC11" s="29">
        <v>0.75246835718324567</v>
      </c>
      <c r="AD11" s="29">
        <v>0.98745114174038262</v>
      </c>
      <c r="AE11" s="9">
        <v>120</v>
      </c>
      <c r="AF11" s="9">
        <v>0</v>
      </c>
      <c r="AG11" s="9">
        <v>0</v>
      </c>
      <c r="AH11" s="9">
        <v>0.46</v>
      </c>
      <c r="AI11" s="9">
        <v>50</v>
      </c>
      <c r="AJ11" s="9">
        <v>66</v>
      </c>
      <c r="AK11" s="29">
        <v>0.21704199729049742</v>
      </c>
      <c r="AL11" s="9">
        <v>3.04</v>
      </c>
      <c r="AM11" s="9">
        <v>1.0999999999999999E-2</v>
      </c>
      <c r="AN11" s="9">
        <v>236</v>
      </c>
      <c r="AO11" s="9"/>
      <c r="AP11" s="9"/>
      <c r="AQ11" s="9"/>
      <c r="AR11" s="9"/>
      <c r="AS11" s="9"/>
      <c r="AT11" s="9"/>
      <c r="AU11" s="9"/>
      <c r="AV11" s="9"/>
      <c r="AW11" s="9">
        <v>3.5000000000000003E-2</v>
      </c>
      <c r="AX11" s="9"/>
      <c r="AY11" s="9">
        <v>1.7000000000000001E-2</v>
      </c>
      <c r="AZ11" s="9"/>
      <c r="BA11" s="9">
        <v>8.7999999999999995E-2</v>
      </c>
      <c r="BB11" s="9">
        <v>0</v>
      </c>
      <c r="BC11" s="9">
        <v>0</v>
      </c>
      <c r="BD11" s="29">
        <f t="shared" si="0"/>
        <v>2.2645205359036145</v>
      </c>
      <c r="BE11" s="29">
        <f t="shared" si="1"/>
        <v>1.9784721539722769</v>
      </c>
      <c r="BF11" s="29">
        <f t="shared" si="2"/>
        <v>6.7416656788938392</v>
      </c>
      <c r="BG11" s="9" t="s">
        <v>90</v>
      </c>
      <c r="BH11" s="8" t="s">
        <v>73</v>
      </c>
      <c r="BI11" s="9" t="s">
        <v>74</v>
      </c>
    </row>
    <row r="12" spans="1:61" ht="15.75" x14ac:dyDescent="0.25">
      <c r="A12" s="37" t="s">
        <v>85</v>
      </c>
      <c r="B12" s="37" t="s">
        <v>92</v>
      </c>
      <c r="C12" s="39">
        <v>496647</v>
      </c>
      <c r="D12" s="39">
        <v>2129289</v>
      </c>
      <c r="E12" s="9">
        <v>10</v>
      </c>
      <c r="F12" s="9">
        <v>424</v>
      </c>
      <c r="G12" s="9">
        <v>7.6</v>
      </c>
      <c r="H12" s="9">
        <v>276</v>
      </c>
      <c r="I12" s="29">
        <v>2.4780385472662907</v>
      </c>
      <c r="J12" s="29">
        <v>0.60925732660141596</v>
      </c>
      <c r="K12" s="9">
        <v>144.61000000000001</v>
      </c>
      <c r="L12" s="30">
        <v>1.0527423939362039E-2</v>
      </c>
      <c r="M12" s="9">
        <v>0.19</v>
      </c>
      <c r="N12" s="9"/>
      <c r="O12" s="9"/>
      <c r="P12" s="29">
        <v>0.67666042057047682</v>
      </c>
      <c r="Q12" s="9"/>
      <c r="R12" s="9"/>
      <c r="S12" s="29">
        <v>0.92319976046708907</v>
      </c>
      <c r="T12" s="9"/>
      <c r="U12" s="9"/>
      <c r="V12" s="9"/>
      <c r="W12" s="9"/>
      <c r="X12" s="9"/>
      <c r="Y12" s="9"/>
      <c r="Z12" s="9"/>
      <c r="AA12" s="29">
        <v>7.6466676896322444E-2</v>
      </c>
      <c r="AB12" s="9"/>
      <c r="AC12" s="29">
        <v>1.4614414336044541</v>
      </c>
      <c r="AD12" s="29">
        <v>1.966673523966262</v>
      </c>
      <c r="AE12" s="9">
        <v>845</v>
      </c>
      <c r="AF12" s="9">
        <v>3</v>
      </c>
      <c r="AG12" s="9">
        <v>0</v>
      </c>
      <c r="AH12" s="9"/>
      <c r="AI12" s="9"/>
      <c r="AJ12" s="9"/>
      <c r="AK12" s="29">
        <v>0</v>
      </c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29">
        <f t="shared" si="0"/>
        <v>4.4277813949341276</v>
      </c>
      <c r="BE12" s="29">
        <f t="shared" si="1"/>
        <v>3.7744837183775455</v>
      </c>
      <c r="BF12" s="29">
        <f t="shared" si="2"/>
        <v>7.9648446804813462</v>
      </c>
      <c r="BG12" s="9" t="s">
        <v>90</v>
      </c>
      <c r="BH12" s="8" t="s">
        <v>73</v>
      </c>
      <c r="BI12" s="9" t="s">
        <v>74</v>
      </c>
    </row>
    <row r="13" spans="1:61" ht="15.75" x14ac:dyDescent="0.25">
      <c r="A13" s="37" t="s">
        <v>85</v>
      </c>
      <c r="B13" s="37" t="s">
        <v>91</v>
      </c>
      <c r="C13" s="39">
        <v>486440</v>
      </c>
      <c r="D13" s="39">
        <v>2128685</v>
      </c>
      <c r="E13" s="9">
        <v>7.5</v>
      </c>
      <c r="F13" s="9">
        <v>404</v>
      </c>
      <c r="G13" s="9">
        <v>8.1999999999999993</v>
      </c>
      <c r="H13" s="9">
        <v>284</v>
      </c>
      <c r="I13" s="29">
        <v>2.3125081945719157</v>
      </c>
      <c r="J13" s="29">
        <v>0.74323752573830137</v>
      </c>
      <c r="K13" s="9">
        <v>145</v>
      </c>
      <c r="L13" s="30">
        <v>1.0527423939362039E-2</v>
      </c>
      <c r="M13" s="9">
        <v>0.1</v>
      </c>
      <c r="N13" s="9"/>
      <c r="O13" s="9"/>
      <c r="P13" s="29">
        <v>0.63647720174890687</v>
      </c>
      <c r="Q13" s="9"/>
      <c r="R13" s="9"/>
      <c r="S13" s="29">
        <v>0.99805379509955583</v>
      </c>
      <c r="T13" s="9"/>
      <c r="U13" s="9"/>
      <c r="V13" s="9"/>
      <c r="W13" s="9"/>
      <c r="X13" s="9"/>
      <c r="Y13" s="9"/>
      <c r="Z13" s="9"/>
      <c r="AA13" s="29">
        <v>0.12787069715104088</v>
      </c>
      <c r="AB13" s="9"/>
      <c r="AC13" s="29">
        <v>1.3918489843851942</v>
      </c>
      <c r="AD13" s="29">
        <v>1.8926146883357333</v>
      </c>
      <c r="AE13" s="9">
        <v>5</v>
      </c>
      <c r="AF13" s="9">
        <v>0</v>
      </c>
      <c r="AG13" s="9">
        <v>0</v>
      </c>
      <c r="AH13" s="9"/>
      <c r="AI13" s="9"/>
      <c r="AJ13" s="9"/>
      <c r="AK13" s="29">
        <v>0</v>
      </c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29">
        <f t="shared" si="0"/>
        <v>4.4103881649715238</v>
      </c>
      <c r="BE13" s="29">
        <f t="shared" si="1"/>
        <v>3.7027503459984863</v>
      </c>
      <c r="BF13" s="29">
        <f t="shared" si="2"/>
        <v>8.7221217536988895</v>
      </c>
      <c r="BG13" s="9" t="s">
        <v>90</v>
      </c>
      <c r="BH13" s="8" t="s">
        <v>73</v>
      </c>
      <c r="BI13" s="9" t="s">
        <v>74</v>
      </c>
    </row>
    <row r="14" spans="1:61" ht="15.75" x14ac:dyDescent="0.25">
      <c r="A14" s="37" t="s">
        <v>80</v>
      </c>
      <c r="B14" s="37" t="s">
        <v>81</v>
      </c>
      <c r="C14" s="39">
        <v>502892</v>
      </c>
      <c r="D14" s="39">
        <v>2124315</v>
      </c>
      <c r="E14" s="5">
        <v>7.5</v>
      </c>
      <c r="F14" s="5">
        <v>293</v>
      </c>
      <c r="G14" s="5">
        <v>7.9</v>
      </c>
      <c r="H14" s="5">
        <v>216</v>
      </c>
      <c r="I14" s="29">
        <v>1.9568637734364758</v>
      </c>
      <c r="J14" s="29">
        <v>0.32437311369982791</v>
      </c>
      <c r="K14" s="5">
        <v>96.93</v>
      </c>
      <c r="L14" s="30">
        <v>1.0527423939362039E-2</v>
      </c>
      <c r="M14" s="9">
        <v>0.1</v>
      </c>
      <c r="N14" s="9"/>
      <c r="O14" s="9"/>
      <c r="P14" s="29">
        <v>0.35935873412450553</v>
      </c>
      <c r="Q14" s="9"/>
      <c r="R14" s="9"/>
      <c r="S14" s="29">
        <v>0.76850142222665796</v>
      </c>
      <c r="T14" s="9"/>
      <c r="U14" s="9"/>
      <c r="V14" s="9"/>
      <c r="W14" s="9"/>
      <c r="X14" s="9"/>
      <c r="Y14" s="9"/>
      <c r="Z14" s="9"/>
      <c r="AA14" s="29">
        <v>5.0381054677510105E-2</v>
      </c>
      <c r="AB14" s="9"/>
      <c r="AC14" s="29">
        <v>1.0830324909747291</v>
      </c>
      <c r="AD14" s="29">
        <v>1.1684838510594528</v>
      </c>
      <c r="AE14" s="5">
        <v>10</v>
      </c>
      <c r="AF14" s="5">
        <v>0</v>
      </c>
      <c r="AG14" s="5">
        <v>0</v>
      </c>
      <c r="AH14" s="5"/>
      <c r="AI14" s="5"/>
      <c r="AJ14" s="5"/>
      <c r="AK14" s="31">
        <v>0</v>
      </c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29">
        <f t="shared" si="0"/>
        <v>3.07039881893835</v>
      </c>
      <c r="BE14" s="29">
        <f t="shared" si="1"/>
        <v>2.6511230452001713</v>
      </c>
      <c r="BF14" s="29">
        <f t="shared" si="2"/>
        <v>7.3280463431613265</v>
      </c>
      <c r="BG14" s="9" t="s">
        <v>78</v>
      </c>
      <c r="BH14" s="8" t="s">
        <v>73</v>
      </c>
      <c r="BI14" s="9" t="s">
        <v>74</v>
      </c>
    </row>
    <row r="15" spans="1:61" ht="15.75" x14ac:dyDescent="0.25">
      <c r="A15" s="37" t="s">
        <v>69</v>
      </c>
      <c r="B15" s="37" t="s">
        <v>70</v>
      </c>
      <c r="C15" s="39">
        <v>475535</v>
      </c>
      <c r="D15" s="39">
        <v>2138416</v>
      </c>
      <c r="E15" s="5">
        <v>5</v>
      </c>
      <c r="F15" s="5">
        <v>192</v>
      </c>
      <c r="G15" s="5">
        <v>7.7</v>
      </c>
      <c r="H15" s="5">
        <v>156</v>
      </c>
      <c r="I15" s="29">
        <v>1.3816048249639439</v>
      </c>
      <c r="J15" s="29">
        <v>5.6694779003187305E-2</v>
      </c>
      <c r="K15" s="5">
        <v>71.959999999999994</v>
      </c>
      <c r="L15" s="30">
        <v>5.2637119696810194E-3</v>
      </c>
      <c r="M15" s="9">
        <v>0.1</v>
      </c>
      <c r="N15" s="9"/>
      <c r="O15" s="9"/>
      <c r="P15" s="29">
        <v>0.14199458671663545</v>
      </c>
      <c r="Q15" s="9"/>
      <c r="R15" s="9"/>
      <c r="S15" s="29">
        <v>0.59883227705973352</v>
      </c>
      <c r="T15" s="9"/>
      <c r="U15" s="9"/>
      <c r="V15" s="9"/>
      <c r="W15" s="9"/>
      <c r="X15" s="9"/>
      <c r="Y15" s="9"/>
      <c r="Z15" s="9"/>
      <c r="AA15" s="29">
        <v>6.8027210884353748E-2</v>
      </c>
      <c r="AB15" s="9"/>
      <c r="AC15" s="29">
        <v>0.42016441216128053</v>
      </c>
      <c r="AD15" s="29">
        <v>0.83933347047932516</v>
      </c>
      <c r="AE15" s="5">
        <v>1</v>
      </c>
      <c r="AF15" s="5">
        <v>0</v>
      </c>
      <c r="AG15" s="5">
        <v>0</v>
      </c>
      <c r="AH15" s="9"/>
      <c r="AI15" s="9"/>
      <c r="AJ15" s="9"/>
      <c r="AK15" s="29">
        <v>0</v>
      </c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29">
        <f t="shared" si="0"/>
        <v>1.926357370584693</v>
      </c>
      <c r="BE15" s="29">
        <f t="shared" si="1"/>
        <v>1.5855579026534476</v>
      </c>
      <c r="BF15" s="29">
        <f t="shared" si="2"/>
        <v>9.704091397883106</v>
      </c>
      <c r="BG15" s="9" t="s">
        <v>72</v>
      </c>
      <c r="BH15" s="8" t="s">
        <v>73</v>
      </c>
      <c r="BI15" s="9" t="s">
        <v>74</v>
      </c>
    </row>
    <row r="16" spans="1:61" ht="15.75" x14ac:dyDescent="0.25">
      <c r="A16" s="37" t="s">
        <v>75</v>
      </c>
      <c r="B16" s="37" t="s">
        <v>230</v>
      </c>
      <c r="C16" s="39">
        <v>478126</v>
      </c>
      <c r="D16" s="39">
        <v>2154207</v>
      </c>
      <c r="E16" s="5">
        <v>5</v>
      </c>
      <c r="F16" s="5">
        <v>605</v>
      </c>
      <c r="G16" s="5">
        <v>7.7</v>
      </c>
      <c r="H16" s="5">
        <v>404</v>
      </c>
      <c r="I16" s="29">
        <v>4.0972859577815655</v>
      </c>
      <c r="J16" s="29">
        <v>1.1846670239471977</v>
      </c>
      <c r="K16" s="5">
        <v>214.9</v>
      </c>
      <c r="L16" s="30">
        <v>5.2637119696810194E-3</v>
      </c>
      <c r="M16" s="9">
        <v>0.1</v>
      </c>
      <c r="N16" s="9"/>
      <c r="O16" s="9"/>
      <c r="P16" s="29">
        <v>0.19654382677493232</v>
      </c>
      <c r="Q16" s="9"/>
      <c r="R16" s="9"/>
      <c r="S16" s="29">
        <v>1.4970806926493336</v>
      </c>
      <c r="T16" s="9"/>
      <c r="U16" s="9"/>
      <c r="V16" s="9"/>
      <c r="W16" s="9"/>
      <c r="X16" s="9"/>
      <c r="Y16" s="9"/>
      <c r="Z16" s="9"/>
      <c r="AA16" s="29">
        <v>0.25574139430208176</v>
      </c>
      <c r="AB16" s="9"/>
      <c r="AC16" s="29">
        <v>2.0442781958157541</v>
      </c>
      <c r="AD16" s="29">
        <v>2.797778234931084</v>
      </c>
      <c r="AE16" s="5">
        <v>845</v>
      </c>
      <c r="AF16" s="5">
        <v>48</v>
      </c>
      <c r="AG16" s="5">
        <v>1</v>
      </c>
      <c r="AH16" s="9"/>
      <c r="AI16" s="9"/>
      <c r="AJ16" s="9"/>
      <c r="AK16" s="29">
        <v>0</v>
      </c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29">
        <f t="shared" si="0"/>
        <v>6.5948785176982536</v>
      </c>
      <c r="BE16" s="29">
        <f t="shared" si="1"/>
        <v>5.4837605204733757</v>
      </c>
      <c r="BF16" s="29">
        <f t="shared" si="2"/>
        <v>9.19903305093775</v>
      </c>
      <c r="BG16" s="9" t="s">
        <v>72</v>
      </c>
      <c r="BH16" s="8" t="s">
        <v>73</v>
      </c>
      <c r="BI16" s="9" t="s">
        <v>74</v>
      </c>
    </row>
    <row r="17" spans="1:61" ht="15.75" x14ac:dyDescent="0.25">
      <c r="A17" s="37" t="s">
        <v>101</v>
      </c>
      <c r="B17" s="37" t="s">
        <v>105</v>
      </c>
      <c r="C17" s="39">
        <v>485377</v>
      </c>
      <c r="D17" s="39">
        <v>2141715</v>
      </c>
      <c r="E17" s="5">
        <v>2.5</v>
      </c>
      <c r="F17" s="5">
        <v>232</v>
      </c>
      <c r="G17" s="5">
        <v>8.1</v>
      </c>
      <c r="H17" s="5">
        <v>212</v>
      </c>
      <c r="I17" s="29">
        <v>1.7192211878851451</v>
      </c>
      <c r="J17" s="29">
        <v>0.17741799001494934</v>
      </c>
      <c r="K17" s="5">
        <v>26</v>
      </c>
      <c r="L17" s="30">
        <v>1.0527423939362039E-2</v>
      </c>
      <c r="M17" s="9">
        <v>0.1</v>
      </c>
      <c r="N17" s="9"/>
      <c r="O17" s="9"/>
      <c r="P17" s="29">
        <v>8.3281282531750989E-2</v>
      </c>
      <c r="Q17" s="9"/>
      <c r="R17" s="9"/>
      <c r="S17" s="29">
        <v>0.19961075901991115</v>
      </c>
      <c r="T17" s="9"/>
      <c r="U17" s="9"/>
      <c r="V17" s="9"/>
      <c r="W17" s="9"/>
      <c r="X17" s="9"/>
      <c r="Y17" s="9"/>
      <c r="Z17" s="9"/>
      <c r="AA17" s="29">
        <v>0.15344483658124905</v>
      </c>
      <c r="AB17" s="9"/>
      <c r="AC17" s="29">
        <v>1.6963159497194555</v>
      </c>
      <c r="AD17" s="29">
        <v>0.32915038058012758</v>
      </c>
      <c r="AE17" s="5">
        <v>6500</v>
      </c>
      <c r="AF17" s="5">
        <v>0</v>
      </c>
      <c r="AG17" s="5">
        <v>0</v>
      </c>
      <c r="AH17" s="9"/>
      <c r="AI17" s="9"/>
      <c r="AJ17" s="9"/>
      <c r="AK17" s="29">
        <v>0</v>
      </c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29">
        <f t="shared" si="0"/>
        <v>2.3785219259007433</v>
      </c>
      <c r="BE17" s="29">
        <f t="shared" si="1"/>
        <v>1.9904478843712075</v>
      </c>
      <c r="BF17" s="29">
        <f t="shared" si="2"/>
        <v>8.8825068238541984</v>
      </c>
      <c r="BG17" s="9" t="s">
        <v>95</v>
      </c>
      <c r="BH17" s="11" t="s">
        <v>95</v>
      </c>
      <c r="BI17" s="9" t="s">
        <v>96</v>
      </c>
    </row>
    <row r="18" spans="1:61" ht="15.75" x14ac:dyDescent="0.25">
      <c r="A18" s="37" t="s">
        <v>120</v>
      </c>
      <c r="B18" s="37" t="s">
        <v>121</v>
      </c>
      <c r="C18" s="39">
        <v>488314</v>
      </c>
      <c r="D18" s="39">
        <v>2146029</v>
      </c>
      <c r="E18" s="9">
        <v>12.5</v>
      </c>
      <c r="F18" s="9">
        <v>363</v>
      </c>
      <c r="G18" s="9">
        <v>7.8</v>
      </c>
      <c r="H18" s="9">
        <v>272</v>
      </c>
      <c r="I18" s="29">
        <v>2.4616494034351644</v>
      </c>
      <c r="J18" s="29">
        <v>0.52745888923363315</v>
      </c>
      <c r="K18" s="9">
        <v>69</v>
      </c>
      <c r="L18" s="30">
        <v>1.5791135909043057E-2</v>
      </c>
      <c r="M18" s="9">
        <v>0.46</v>
      </c>
      <c r="N18" s="9"/>
      <c r="O18" s="9"/>
      <c r="P18" s="29">
        <v>8.3281282531750989E-2</v>
      </c>
      <c r="Q18" s="9"/>
      <c r="R18" s="9"/>
      <c r="S18" s="29">
        <v>0.64873496681471121</v>
      </c>
      <c r="T18" s="9"/>
      <c r="U18" s="9"/>
      <c r="V18" s="9"/>
      <c r="W18" s="9"/>
      <c r="X18" s="9"/>
      <c r="Y18" s="9"/>
      <c r="Z18" s="9"/>
      <c r="AA18" s="29">
        <v>0.17901897601145722</v>
      </c>
      <c r="AB18" s="9"/>
      <c r="AC18" s="29">
        <v>2.0877734765777913</v>
      </c>
      <c r="AD18" s="29">
        <v>0.74058835630528697</v>
      </c>
      <c r="AE18" s="9">
        <v>20</v>
      </c>
      <c r="AF18" s="9">
        <v>1</v>
      </c>
      <c r="AG18" s="9"/>
      <c r="AH18" s="9"/>
      <c r="AI18" s="9"/>
      <c r="AJ18" s="9"/>
      <c r="AK18" s="29">
        <v>0</v>
      </c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29">
        <f t="shared" si="0"/>
        <v>3.6561157757092464</v>
      </c>
      <c r="BE18" s="29">
        <f t="shared" si="1"/>
        <v>3.0881807111095916</v>
      </c>
      <c r="BF18" s="29">
        <f t="shared" si="2"/>
        <v>8.4209682315959302</v>
      </c>
      <c r="BG18" s="9" t="s">
        <v>95</v>
      </c>
      <c r="BH18" s="11" t="s">
        <v>95</v>
      </c>
      <c r="BI18" s="9" t="s">
        <v>96</v>
      </c>
    </row>
    <row r="19" spans="1:61" ht="15.75" x14ac:dyDescent="0.25">
      <c r="A19" s="37" t="s">
        <v>85</v>
      </c>
      <c r="B19" s="37" t="s">
        <v>125</v>
      </c>
      <c r="C19" s="39">
        <v>497979</v>
      </c>
      <c r="D19" s="39">
        <v>2128002</v>
      </c>
      <c r="E19" s="9">
        <v>7.5</v>
      </c>
      <c r="F19" s="9">
        <v>343</v>
      </c>
      <c r="G19" s="9">
        <v>8.4</v>
      </c>
      <c r="H19" s="9">
        <v>252</v>
      </c>
      <c r="I19" s="29">
        <v>2.3026747082732397</v>
      </c>
      <c r="J19" s="29">
        <v>0.64310495585705019</v>
      </c>
      <c r="K19" s="9">
        <v>63.49</v>
      </c>
      <c r="L19" s="30">
        <v>1.5791135909043057E-2</v>
      </c>
      <c r="M19" s="9">
        <v>0.63</v>
      </c>
      <c r="N19" s="9"/>
      <c r="O19" s="9"/>
      <c r="P19" s="29">
        <v>8.3281282531750989E-2</v>
      </c>
      <c r="Q19" s="9"/>
      <c r="R19" s="9"/>
      <c r="S19" s="29">
        <v>0.43764658915115517</v>
      </c>
      <c r="T19" s="9"/>
      <c r="U19" s="9"/>
      <c r="V19" s="9"/>
      <c r="W19" s="9"/>
      <c r="X19" s="9"/>
      <c r="Y19" s="9"/>
      <c r="Z19" s="9"/>
      <c r="AA19" s="29">
        <v>7.9535573627947428E-2</v>
      </c>
      <c r="AB19" s="9"/>
      <c r="AC19" s="29">
        <v>2.2313079030925143</v>
      </c>
      <c r="AD19" s="29">
        <v>0.83110471096482208</v>
      </c>
      <c r="AE19" s="9">
        <v>845</v>
      </c>
      <c r="AF19" s="9">
        <v>0</v>
      </c>
      <c r="AG19" s="9">
        <v>0</v>
      </c>
      <c r="AH19" s="9"/>
      <c r="AI19" s="9"/>
      <c r="AJ19" s="9"/>
      <c r="AK19" s="29">
        <v>0</v>
      </c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29">
        <f t="shared" si="0"/>
        <v>3.5795947768364389</v>
      </c>
      <c r="BE19" s="29">
        <f t="shared" si="1"/>
        <v>3.0448520825710839</v>
      </c>
      <c r="BF19" s="29">
        <f t="shared" si="2"/>
        <v>8.0722618146744605</v>
      </c>
      <c r="BG19" s="9" t="s">
        <v>95</v>
      </c>
      <c r="BH19" s="11" t="s">
        <v>95</v>
      </c>
      <c r="BI19" s="9" t="s">
        <v>96</v>
      </c>
    </row>
    <row r="20" spans="1:61" ht="15.75" x14ac:dyDescent="0.25">
      <c r="A20" s="37" t="s">
        <v>85</v>
      </c>
      <c r="B20" s="37" t="s">
        <v>231</v>
      </c>
      <c r="C20" s="39">
        <v>498560</v>
      </c>
      <c r="D20" s="39">
        <v>2127688</v>
      </c>
      <c r="E20" s="9">
        <v>2.5</v>
      </c>
      <c r="F20" s="9">
        <v>222</v>
      </c>
      <c r="G20" s="9">
        <v>8</v>
      </c>
      <c r="H20" s="9">
        <v>160</v>
      </c>
      <c r="I20" s="29">
        <v>1.5717188934050086</v>
      </c>
      <c r="J20" s="29">
        <v>0.25949849095986233</v>
      </c>
      <c r="K20" s="9">
        <v>62.53</v>
      </c>
      <c r="L20" s="30">
        <v>1.5791135909043057E-2</v>
      </c>
      <c r="M20" s="9">
        <v>0.1</v>
      </c>
      <c r="N20" s="9"/>
      <c r="O20" s="9"/>
      <c r="P20" s="29">
        <v>0.10389339995835936</v>
      </c>
      <c r="Q20" s="9"/>
      <c r="R20" s="9"/>
      <c r="S20" s="29">
        <v>0.44064075053645391</v>
      </c>
      <c r="T20" s="9"/>
      <c r="U20" s="9"/>
      <c r="V20" s="9"/>
      <c r="W20" s="9"/>
      <c r="X20" s="9"/>
      <c r="Y20" s="9"/>
      <c r="Z20" s="9"/>
      <c r="AA20" s="29">
        <v>4.0407140299728916E-2</v>
      </c>
      <c r="AB20" s="9"/>
      <c r="AC20" s="29">
        <v>0.92644948023139495</v>
      </c>
      <c r="AD20" s="29">
        <v>0.80888706027566348</v>
      </c>
      <c r="AE20" s="9">
        <v>10</v>
      </c>
      <c r="AF20" s="9">
        <v>0</v>
      </c>
      <c r="AG20" s="9">
        <v>0</v>
      </c>
      <c r="AH20" s="9"/>
      <c r="AI20" s="9"/>
      <c r="AJ20" s="9"/>
      <c r="AK20" s="29">
        <v>0</v>
      </c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29">
        <f t="shared" si="0"/>
        <v>2.2163844313432413</v>
      </c>
      <c r="BE20" s="29">
        <f t="shared" si="1"/>
        <v>1.9509019202322733</v>
      </c>
      <c r="BF20" s="29">
        <f t="shared" si="2"/>
        <v>6.3706327982620579</v>
      </c>
      <c r="BG20" s="9" t="s">
        <v>122</v>
      </c>
      <c r="BH20" s="11" t="s">
        <v>95</v>
      </c>
      <c r="BI20" s="9" t="s">
        <v>96</v>
      </c>
    </row>
    <row r="21" spans="1:61" ht="15.75" x14ac:dyDescent="0.25">
      <c r="A21" s="37" t="s">
        <v>75</v>
      </c>
      <c r="B21" s="37" t="s">
        <v>223</v>
      </c>
      <c r="C21" s="39">
        <v>480340</v>
      </c>
      <c r="D21" s="39">
        <v>2152100</v>
      </c>
      <c r="E21" s="5">
        <v>2.5</v>
      </c>
      <c r="F21" s="5">
        <v>605</v>
      </c>
      <c r="G21" s="5">
        <v>7.3</v>
      </c>
      <c r="H21" s="5">
        <v>396</v>
      </c>
      <c r="I21" s="29">
        <v>3.7285302215812246</v>
      </c>
      <c r="J21" s="29">
        <v>1.3285194482836431</v>
      </c>
      <c r="K21" s="5">
        <v>171.24</v>
      </c>
      <c r="L21" s="30">
        <v>5.2637119696810194E-3</v>
      </c>
      <c r="M21" s="9">
        <v>0.1</v>
      </c>
      <c r="N21" s="9"/>
      <c r="O21" s="9"/>
      <c r="P21" s="29">
        <v>0.23173016864459714</v>
      </c>
      <c r="Q21" s="9"/>
      <c r="R21" s="9"/>
      <c r="S21" s="29">
        <v>1.4471780028943559</v>
      </c>
      <c r="T21" s="9"/>
      <c r="U21" s="9"/>
      <c r="V21" s="9"/>
      <c r="W21" s="9"/>
      <c r="X21" s="9"/>
      <c r="Y21" s="9"/>
      <c r="Z21" s="9"/>
      <c r="AA21" s="29">
        <v>0.20459311544166542</v>
      </c>
      <c r="AB21" s="9"/>
      <c r="AC21" s="29">
        <v>2.696707407246314</v>
      </c>
      <c r="AD21" s="29">
        <v>1.9749022834807652</v>
      </c>
      <c r="AE21" s="5">
        <v>10</v>
      </c>
      <c r="AF21" s="5">
        <v>0</v>
      </c>
      <c r="AG21" s="5">
        <v>0</v>
      </c>
      <c r="AH21" s="9"/>
      <c r="AI21" s="9"/>
      <c r="AJ21" s="9"/>
      <c r="AK21" s="29">
        <v>0</v>
      </c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29">
        <f t="shared" si="0"/>
        <v>6.3233808090631003</v>
      </c>
      <c r="BE21" s="29">
        <f t="shared" si="1"/>
        <v>5.2940435504791452</v>
      </c>
      <c r="BF21" s="29">
        <f t="shared" si="2"/>
        <v>8.8602880184753232</v>
      </c>
      <c r="BG21" s="9" t="s">
        <v>122</v>
      </c>
      <c r="BH21" s="11" t="s">
        <v>95</v>
      </c>
      <c r="BI21" s="9" t="s">
        <v>96</v>
      </c>
    </row>
    <row r="22" spans="1:61" ht="15.75" x14ac:dyDescent="0.25">
      <c r="A22" s="37" t="s">
        <v>84</v>
      </c>
      <c r="B22" s="37" t="s">
        <v>115</v>
      </c>
      <c r="C22" s="39">
        <v>487067</v>
      </c>
      <c r="D22" s="39">
        <v>2133530</v>
      </c>
      <c r="E22" s="9">
        <v>7.5</v>
      </c>
      <c r="F22" s="9">
        <v>262</v>
      </c>
      <c r="G22" s="9">
        <v>7.8</v>
      </c>
      <c r="H22" s="9">
        <v>220</v>
      </c>
      <c r="I22" s="29">
        <v>1.5410711944408024</v>
      </c>
      <c r="J22" s="29">
        <v>0.55933207344935543</v>
      </c>
      <c r="K22" s="9">
        <v>89</v>
      </c>
      <c r="L22" s="30">
        <v>1.0527423939362039E-2</v>
      </c>
      <c r="M22" s="9">
        <v>0.1</v>
      </c>
      <c r="N22" s="9"/>
      <c r="O22" s="9"/>
      <c r="P22" s="29">
        <v>0.27253799708515508</v>
      </c>
      <c r="Q22" s="9"/>
      <c r="R22" s="9"/>
      <c r="S22" s="29">
        <v>0.69863765656968901</v>
      </c>
      <c r="T22" s="9"/>
      <c r="U22" s="9"/>
      <c r="V22" s="9"/>
      <c r="W22" s="9"/>
      <c r="X22" s="9"/>
      <c r="Y22" s="9"/>
      <c r="Z22" s="9"/>
      <c r="AA22" s="29">
        <v>0.10229655772083271</v>
      </c>
      <c r="AB22" s="9"/>
      <c r="AC22" s="29">
        <v>1.0003914575268584</v>
      </c>
      <c r="AD22" s="29">
        <v>1.0697387368854145</v>
      </c>
      <c r="AE22" s="9">
        <v>5</v>
      </c>
      <c r="AF22" s="9">
        <v>0</v>
      </c>
      <c r="AG22" s="9">
        <v>0</v>
      </c>
      <c r="AH22" s="9"/>
      <c r="AI22" s="9"/>
      <c r="AJ22" s="9"/>
      <c r="AK22" s="29">
        <v>0</v>
      </c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29">
        <f t="shared" si="0"/>
        <v>2.8710644087027948</v>
      </c>
      <c r="BE22" s="29">
        <f t="shared" si="1"/>
        <v>2.3834686889146752</v>
      </c>
      <c r="BF22" s="29">
        <f t="shared" si="2"/>
        <v>9.2795251400967871</v>
      </c>
      <c r="BG22" s="9" t="s">
        <v>122</v>
      </c>
      <c r="BH22" s="11" t="s">
        <v>95</v>
      </c>
      <c r="BI22" s="9" t="s">
        <v>96</v>
      </c>
    </row>
    <row r="23" spans="1:61" ht="15.75" x14ac:dyDescent="0.25">
      <c r="A23" s="37" t="s">
        <v>101</v>
      </c>
      <c r="B23" s="37" t="s">
        <v>104</v>
      </c>
      <c r="C23" s="39">
        <v>485550</v>
      </c>
      <c r="D23" s="39">
        <v>2142726</v>
      </c>
      <c r="E23" s="5">
        <v>2.5</v>
      </c>
      <c r="F23" s="5">
        <v>333</v>
      </c>
      <c r="G23" s="5">
        <v>8</v>
      </c>
      <c r="H23" s="5">
        <v>248</v>
      </c>
      <c r="I23" s="29">
        <v>2.1830339583060181</v>
      </c>
      <c r="J23" s="29">
        <v>0.50207316729190754</v>
      </c>
      <c r="K23" s="5">
        <v>72</v>
      </c>
      <c r="L23" s="30">
        <v>1.0527423939362039E-2</v>
      </c>
      <c r="M23" s="9">
        <v>0.1</v>
      </c>
      <c r="N23" s="9"/>
      <c r="O23" s="9"/>
      <c r="P23" s="29">
        <v>0.19571101394961482</v>
      </c>
      <c r="Q23" s="9"/>
      <c r="R23" s="9"/>
      <c r="S23" s="29">
        <v>0.54892958730475572</v>
      </c>
      <c r="T23" s="9"/>
      <c r="U23" s="9"/>
      <c r="V23" s="9"/>
      <c r="W23" s="9"/>
      <c r="X23" s="9"/>
      <c r="Y23" s="9"/>
      <c r="Z23" s="9"/>
      <c r="AA23" s="29">
        <v>0.17901897601145722</v>
      </c>
      <c r="AB23" s="9"/>
      <c r="AC23" s="29">
        <v>1.6963159497194555</v>
      </c>
      <c r="AD23" s="29">
        <v>0.90516354659535081</v>
      </c>
      <c r="AE23" s="5">
        <v>80</v>
      </c>
      <c r="AF23" s="5">
        <v>0</v>
      </c>
      <c r="AG23" s="5">
        <v>0</v>
      </c>
      <c r="AH23" s="9"/>
      <c r="AI23" s="9"/>
      <c r="AJ23" s="9"/>
      <c r="AK23" s="29">
        <v>0</v>
      </c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29">
        <f t="shared" si="0"/>
        <v>3.3294280596310193</v>
      </c>
      <c r="BE23" s="29">
        <f t="shared" si="1"/>
        <v>2.8913455634869027</v>
      </c>
      <c r="BF23" s="29">
        <f t="shared" si="2"/>
        <v>7.0422510556580038</v>
      </c>
      <c r="BG23" s="9" t="s">
        <v>122</v>
      </c>
      <c r="BH23" s="11" t="s">
        <v>95</v>
      </c>
      <c r="BI23" s="9" t="s">
        <v>96</v>
      </c>
    </row>
    <row r="24" spans="1:61" ht="15.75" x14ac:dyDescent="0.25">
      <c r="A24" s="37" t="s">
        <v>145</v>
      </c>
      <c r="B24" s="37" t="s">
        <v>114</v>
      </c>
      <c r="C24" s="40">
        <v>483427</v>
      </c>
      <c r="D24" s="40">
        <v>2139343</v>
      </c>
      <c r="E24" s="9">
        <v>5</v>
      </c>
      <c r="F24" s="9">
        <v>187</v>
      </c>
      <c r="G24" s="9">
        <v>7.8</v>
      </c>
      <c r="H24" s="9">
        <v>156</v>
      </c>
      <c r="I24" s="29">
        <v>1.0554608627245314</v>
      </c>
      <c r="J24" s="29">
        <v>0.20872704707641102</v>
      </c>
      <c r="K24" s="9">
        <v>51.64</v>
      </c>
      <c r="L24" s="30">
        <v>1.5791135909043057E-2</v>
      </c>
      <c r="M24" s="9">
        <v>0.1</v>
      </c>
      <c r="N24" s="9"/>
      <c r="O24" s="9"/>
      <c r="P24" s="29">
        <v>0.24963564438892358</v>
      </c>
      <c r="Q24" s="9"/>
      <c r="R24" s="9"/>
      <c r="S24" s="29">
        <v>0.34582564000199606</v>
      </c>
      <c r="T24" s="9"/>
      <c r="U24" s="9"/>
      <c r="V24" s="9"/>
      <c r="W24" s="9"/>
      <c r="X24" s="9"/>
      <c r="Y24" s="9"/>
      <c r="Z24" s="9"/>
      <c r="AA24" s="29">
        <v>7.3909262953301635E-2</v>
      </c>
      <c r="AB24" s="9"/>
      <c r="AC24" s="29">
        <v>0.6828759079639859</v>
      </c>
      <c r="AD24" s="29">
        <v>0.68627854350956596</v>
      </c>
      <c r="AE24" s="9">
        <v>6500</v>
      </c>
      <c r="AF24" s="9">
        <v>0</v>
      </c>
      <c r="AG24" s="9">
        <v>0</v>
      </c>
      <c r="AH24" s="9"/>
      <c r="AI24" s="9"/>
      <c r="AJ24" s="9"/>
      <c r="AK24" s="29">
        <v>0</v>
      </c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29">
        <f t="shared" si="0"/>
        <v>1.7888893544288496</v>
      </c>
      <c r="BE24" s="29">
        <f t="shared" si="1"/>
        <v>1.5296146900989092</v>
      </c>
      <c r="BF24" s="29">
        <f t="shared" si="2"/>
        <v>7.8129982923325496</v>
      </c>
      <c r="BG24" s="9" t="s">
        <v>122</v>
      </c>
      <c r="BH24" s="11" t="s">
        <v>95</v>
      </c>
      <c r="BI24" s="9" t="s">
        <v>96</v>
      </c>
    </row>
    <row r="25" spans="1:61" ht="15.75" x14ac:dyDescent="0.25">
      <c r="A25" s="37" t="s">
        <v>85</v>
      </c>
      <c r="B25" s="37" t="s">
        <v>124</v>
      </c>
      <c r="C25" s="40">
        <v>499028</v>
      </c>
      <c r="D25" s="40">
        <v>2127046</v>
      </c>
      <c r="E25" s="9">
        <v>15</v>
      </c>
      <c r="F25" s="9">
        <v>394</v>
      </c>
      <c r="G25" s="9">
        <v>8.3000000000000007</v>
      </c>
      <c r="H25" s="9">
        <v>232</v>
      </c>
      <c r="I25" s="29">
        <v>2.6534023862593421</v>
      </c>
      <c r="J25" s="29">
        <v>0.73054466476743851</v>
      </c>
      <c r="K25" s="9">
        <v>26</v>
      </c>
      <c r="L25" s="30">
        <v>2.1054847878724078E-2</v>
      </c>
      <c r="M25" s="9">
        <v>1.42</v>
      </c>
      <c r="N25" s="9"/>
      <c r="O25" s="9"/>
      <c r="P25" s="29">
        <v>8.3281282531750989E-2</v>
      </c>
      <c r="Q25" s="9"/>
      <c r="R25" s="9"/>
      <c r="S25" s="29">
        <v>0.19961075901991115</v>
      </c>
      <c r="T25" s="9"/>
      <c r="U25" s="9"/>
      <c r="V25" s="9"/>
      <c r="W25" s="9"/>
      <c r="X25" s="9"/>
      <c r="Y25" s="9"/>
      <c r="Z25" s="9"/>
      <c r="AA25" s="29">
        <v>0.12787069715104088</v>
      </c>
      <c r="AB25" s="9"/>
      <c r="AC25" s="29">
        <v>3.2186507763907617</v>
      </c>
      <c r="AD25" s="29">
        <v>0.32915038058012758</v>
      </c>
      <c r="AE25" s="9">
        <v>455</v>
      </c>
      <c r="AF25" s="9">
        <v>0</v>
      </c>
      <c r="AG25" s="9">
        <v>0</v>
      </c>
      <c r="AH25" s="9"/>
      <c r="AI25" s="9"/>
      <c r="AJ25" s="9"/>
      <c r="AK25" s="29">
        <v>0</v>
      </c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29">
        <f t="shared" si="0"/>
        <v>3.8752826131418416</v>
      </c>
      <c r="BE25" s="29">
        <f t="shared" si="1"/>
        <v>3.4882831814372555</v>
      </c>
      <c r="BF25" s="29">
        <f t="shared" si="2"/>
        <v>5.2555982047378063</v>
      </c>
      <c r="BG25" s="9" t="s">
        <v>95</v>
      </c>
      <c r="BH25" s="11" t="s">
        <v>95</v>
      </c>
      <c r="BI25" s="9" t="s">
        <v>96</v>
      </c>
    </row>
    <row r="26" spans="1:61" ht="15.75" x14ac:dyDescent="0.25">
      <c r="A26" s="37" t="s">
        <v>101</v>
      </c>
      <c r="B26" s="37" t="s">
        <v>103</v>
      </c>
      <c r="C26" s="33">
        <v>485536.30415400001</v>
      </c>
      <c r="D26" s="33">
        <v>2142856.2993700001</v>
      </c>
      <c r="E26" s="5">
        <v>5</v>
      </c>
      <c r="F26" s="5">
        <v>202</v>
      </c>
      <c r="G26" s="5">
        <v>7.8</v>
      </c>
      <c r="H26" s="5">
        <v>212</v>
      </c>
      <c r="I26" s="29">
        <v>1.4979677461649406</v>
      </c>
      <c r="J26" s="29">
        <v>0.20252164837954473</v>
      </c>
      <c r="K26" s="5">
        <v>27.78</v>
      </c>
      <c r="L26" s="30">
        <v>1.0527423939362039E-2</v>
      </c>
      <c r="M26" s="9">
        <v>0.1</v>
      </c>
      <c r="N26" s="9"/>
      <c r="O26" s="9"/>
      <c r="P26" s="29">
        <v>8.3281282531750989E-2</v>
      </c>
      <c r="Q26" s="9"/>
      <c r="R26" s="9"/>
      <c r="S26" s="29">
        <v>0.22106891561455158</v>
      </c>
      <c r="T26" s="9"/>
      <c r="U26" s="9"/>
      <c r="V26" s="9"/>
      <c r="W26" s="9"/>
      <c r="X26" s="9"/>
      <c r="Y26" s="9"/>
      <c r="Z26" s="9"/>
      <c r="AA26" s="29">
        <v>0.13042811109406169</v>
      </c>
      <c r="AB26" s="9"/>
      <c r="AC26" s="29">
        <v>1.4570919055282503</v>
      </c>
      <c r="AD26" s="29">
        <v>0.33408763628882943</v>
      </c>
      <c r="AE26" s="5">
        <v>10</v>
      </c>
      <c r="AF26" s="5">
        <v>0</v>
      </c>
      <c r="AG26" s="5">
        <v>0</v>
      </c>
      <c r="AH26" s="9"/>
      <c r="AI26" s="9"/>
      <c r="AJ26" s="9"/>
      <c r="AK26" s="29">
        <v>0</v>
      </c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29">
        <f t="shared" si="0"/>
        <v>2.142676568525693</v>
      </c>
      <c r="BE26" s="29">
        <f t="shared" si="1"/>
        <v>1.7942981010155983</v>
      </c>
      <c r="BF26" s="29">
        <f t="shared" si="2"/>
        <v>8.8488877057135173</v>
      </c>
      <c r="BG26" s="9" t="s">
        <v>95</v>
      </c>
      <c r="BH26" s="11" t="s">
        <v>95</v>
      </c>
      <c r="BI26" s="9" t="s">
        <v>96</v>
      </c>
    </row>
    <row r="27" spans="1:61" ht="15.75" x14ac:dyDescent="0.25">
      <c r="A27" s="37" t="s">
        <v>85</v>
      </c>
      <c r="B27" s="37" t="s">
        <v>123</v>
      </c>
      <c r="C27" s="39">
        <v>487133</v>
      </c>
      <c r="D27" s="39">
        <v>2129237</v>
      </c>
      <c r="E27" s="9">
        <v>5</v>
      </c>
      <c r="F27" s="9">
        <v>384</v>
      </c>
      <c r="G27" s="9">
        <v>7.9</v>
      </c>
      <c r="H27" s="9">
        <v>264</v>
      </c>
      <c r="I27" s="29">
        <v>2.0945325816179361</v>
      </c>
      <c r="J27" s="29">
        <v>0.72772402899613564</v>
      </c>
      <c r="K27" s="9">
        <v>116.5</v>
      </c>
      <c r="L27" s="30">
        <v>1.0527423939362039E-2</v>
      </c>
      <c r="M27" s="9">
        <v>0.1</v>
      </c>
      <c r="N27" s="9"/>
      <c r="O27" s="9"/>
      <c r="P27" s="29">
        <v>0.45721424109931291</v>
      </c>
      <c r="Q27" s="9"/>
      <c r="R27" s="9"/>
      <c r="S27" s="29">
        <v>0.69863765656968901</v>
      </c>
      <c r="T27" s="9"/>
      <c r="U27" s="9"/>
      <c r="V27" s="9"/>
      <c r="W27" s="9"/>
      <c r="X27" s="9"/>
      <c r="Y27" s="9"/>
      <c r="Z27" s="9"/>
      <c r="AA27" s="29">
        <v>9.9994885172113968E-2</v>
      </c>
      <c r="AB27" s="9"/>
      <c r="AC27" s="29">
        <v>1.5875777478143622</v>
      </c>
      <c r="AD27" s="29">
        <v>1.5634643077556059</v>
      </c>
      <c r="AE27" s="9">
        <v>1</v>
      </c>
      <c r="AF27" s="9">
        <v>0</v>
      </c>
      <c r="AG27" s="9">
        <v>0</v>
      </c>
      <c r="AH27" s="9"/>
      <c r="AI27" s="9"/>
      <c r="AJ27" s="9"/>
      <c r="AK27" s="29">
        <v>0</v>
      </c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29">
        <f t="shared" si="0"/>
        <v>3.9496745973117706</v>
      </c>
      <c r="BE27" s="29">
        <f t="shared" si="1"/>
        <v>3.2899982756527466</v>
      </c>
      <c r="BF27" s="29">
        <f t="shared" si="2"/>
        <v>9.1119631126219414</v>
      </c>
      <c r="BG27" s="9" t="s">
        <v>122</v>
      </c>
      <c r="BH27" s="11" t="s">
        <v>95</v>
      </c>
      <c r="BI27" s="9" t="s">
        <v>96</v>
      </c>
    </row>
    <row r="28" spans="1:61" ht="15.75" x14ac:dyDescent="0.25">
      <c r="A28" s="37" t="s">
        <v>75</v>
      </c>
      <c r="B28" s="37" t="s">
        <v>100</v>
      </c>
      <c r="C28" s="39">
        <v>481957</v>
      </c>
      <c r="D28" s="39">
        <v>2152026</v>
      </c>
      <c r="E28" s="5">
        <v>2.5</v>
      </c>
      <c r="F28" s="5">
        <v>595</v>
      </c>
      <c r="G28" s="5">
        <v>7.5</v>
      </c>
      <c r="H28" s="5">
        <v>400</v>
      </c>
      <c r="I28" s="29">
        <v>3.3827192867444609</v>
      </c>
      <c r="J28" s="29">
        <v>0.84619073139085543</v>
      </c>
      <c r="K28" s="5">
        <v>163</v>
      </c>
      <c r="L28" s="30">
        <v>5.2637119696810194E-3</v>
      </c>
      <c r="M28" s="9">
        <v>0.1</v>
      </c>
      <c r="N28" s="9"/>
      <c r="O28" s="9"/>
      <c r="P28" s="29">
        <v>0.31980012492192378</v>
      </c>
      <c r="Q28" s="9"/>
      <c r="R28" s="9"/>
      <c r="S28" s="29">
        <v>1.197664554119467</v>
      </c>
      <c r="T28" s="9"/>
      <c r="U28" s="9"/>
      <c r="V28" s="9"/>
      <c r="W28" s="9"/>
      <c r="X28" s="9"/>
      <c r="Y28" s="9"/>
      <c r="Z28" s="9"/>
      <c r="AA28" s="29">
        <v>0.23016725487187359</v>
      </c>
      <c r="AB28" s="9"/>
      <c r="AC28" s="29">
        <v>2.0442781958157541</v>
      </c>
      <c r="AD28" s="29">
        <v>2.0571898786257972</v>
      </c>
      <c r="AE28" s="5">
        <v>5</v>
      </c>
      <c r="AF28" s="5">
        <v>0</v>
      </c>
      <c r="AG28" s="5">
        <v>0</v>
      </c>
      <c r="AH28" s="9"/>
      <c r="AI28" s="9"/>
      <c r="AJ28" s="9"/>
      <c r="AK28" s="29">
        <v>0</v>
      </c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29">
        <f t="shared" si="0"/>
        <v>5.5292998834328921</v>
      </c>
      <c r="BE28" s="29">
        <f t="shared" si="1"/>
        <v>4.5539738550269213</v>
      </c>
      <c r="BF28" s="29">
        <f t="shared" si="2"/>
        <v>9.672711995171408</v>
      </c>
      <c r="BG28" s="9" t="s">
        <v>122</v>
      </c>
      <c r="BH28" s="11" t="s">
        <v>95</v>
      </c>
      <c r="BI28" s="9" t="s">
        <v>96</v>
      </c>
    </row>
    <row r="29" spans="1:61" ht="15.75" x14ac:dyDescent="0.25">
      <c r="A29" s="37" t="s">
        <v>101</v>
      </c>
      <c r="B29" s="37" t="s">
        <v>102</v>
      </c>
      <c r="C29" s="39">
        <v>485111</v>
      </c>
      <c r="D29" s="39">
        <v>2142220</v>
      </c>
      <c r="E29" s="5">
        <v>2.5</v>
      </c>
      <c r="F29" s="5">
        <v>293</v>
      </c>
      <c r="G29" s="5">
        <v>8</v>
      </c>
      <c r="H29" s="5">
        <v>232</v>
      </c>
      <c r="I29" s="29">
        <v>2.0060312049298545</v>
      </c>
      <c r="J29" s="29">
        <v>0.24003610413787266</v>
      </c>
      <c r="K29" s="5">
        <v>70</v>
      </c>
      <c r="L29" s="30">
        <v>1.0527423939362039E-2</v>
      </c>
      <c r="M29" s="9">
        <v>0.1</v>
      </c>
      <c r="N29" s="9"/>
      <c r="O29" s="9"/>
      <c r="P29" s="29">
        <v>0.26858213616489696</v>
      </c>
      <c r="Q29" s="9"/>
      <c r="R29" s="9"/>
      <c r="S29" s="29">
        <v>0.49902689754977791</v>
      </c>
      <c r="T29" s="9"/>
      <c r="U29" s="9"/>
      <c r="V29" s="9"/>
      <c r="W29" s="9"/>
      <c r="X29" s="9"/>
      <c r="Y29" s="9"/>
      <c r="Z29" s="9"/>
      <c r="AA29" s="29">
        <v>0.12787069715104088</v>
      </c>
      <c r="AB29" s="9"/>
      <c r="AC29" s="29">
        <v>1.5658301074333436</v>
      </c>
      <c r="AD29" s="29">
        <v>0.90516354659535081</v>
      </c>
      <c r="AE29" s="5">
        <v>15</v>
      </c>
      <c r="AF29" s="5">
        <v>0</v>
      </c>
      <c r="AG29" s="5">
        <v>0</v>
      </c>
      <c r="AH29" s="9"/>
      <c r="AI29" s="9"/>
      <c r="AJ29" s="9"/>
      <c r="AK29" s="29">
        <v>0</v>
      </c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29">
        <f t="shared" si="0"/>
        <v>3.0978912487295132</v>
      </c>
      <c r="BE29" s="29">
        <f t="shared" si="1"/>
        <v>2.525176869171986</v>
      </c>
      <c r="BF29" s="29">
        <f t="shared" si="2"/>
        <v>10.185086994309101</v>
      </c>
      <c r="BG29" s="9" t="s">
        <v>122</v>
      </c>
      <c r="BH29" s="11" t="s">
        <v>95</v>
      </c>
      <c r="BI29" s="9" t="s">
        <v>96</v>
      </c>
    </row>
    <row r="30" spans="1:61" ht="15.75" x14ac:dyDescent="0.25">
      <c r="A30" s="37" t="s">
        <v>222</v>
      </c>
      <c r="B30" s="37" t="s">
        <v>109</v>
      </c>
      <c r="C30" s="39">
        <v>492185</v>
      </c>
      <c r="D30" s="39">
        <v>2138296</v>
      </c>
      <c r="E30" s="12">
        <v>20</v>
      </c>
      <c r="F30" s="12">
        <v>878</v>
      </c>
      <c r="G30" s="12">
        <v>8</v>
      </c>
      <c r="H30" s="12">
        <v>636</v>
      </c>
      <c r="I30" s="29">
        <v>3.9088108037236138</v>
      </c>
      <c r="J30" s="29">
        <v>2.0872704707641101</v>
      </c>
      <c r="K30" s="12">
        <v>263</v>
      </c>
      <c r="L30" s="30">
        <v>5.2637119696810189E-2</v>
      </c>
      <c r="M30" s="9">
        <v>0.32</v>
      </c>
      <c r="N30" s="9"/>
      <c r="O30" s="9"/>
      <c r="P30" s="29">
        <v>3.3449927128877781</v>
      </c>
      <c r="Q30" s="9"/>
      <c r="R30" s="9"/>
      <c r="S30" s="29">
        <v>1.6467887619142672</v>
      </c>
      <c r="T30" s="9"/>
      <c r="U30" s="9"/>
      <c r="V30" s="9"/>
      <c r="W30" s="9"/>
      <c r="X30" s="9"/>
      <c r="Y30" s="9"/>
      <c r="Z30" s="9"/>
      <c r="AA30" s="29">
        <v>0.25574139430208176</v>
      </c>
      <c r="AB30" s="9"/>
      <c r="AC30" s="29">
        <v>4.914966726110217</v>
      </c>
      <c r="AD30" s="29">
        <v>3.6206541863814032</v>
      </c>
      <c r="AE30" s="12">
        <v>10</v>
      </c>
      <c r="AF30" s="12">
        <v>0</v>
      </c>
      <c r="AG30" s="12">
        <v>0</v>
      </c>
      <c r="AH30" s="5"/>
      <c r="AI30" s="5"/>
      <c r="AJ30" s="5"/>
      <c r="AK30" s="31">
        <v>0</v>
      </c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29">
        <f t="shared" si="0"/>
        <v>10.438151068707969</v>
      </c>
      <c r="BE30" s="29">
        <f t="shared" si="1"/>
        <v>9.3937111070723116</v>
      </c>
      <c r="BF30" s="29">
        <f t="shared" si="2"/>
        <v>5.2664744862496189</v>
      </c>
      <c r="BG30" s="9" t="s">
        <v>122</v>
      </c>
      <c r="BH30" s="11" t="s">
        <v>95</v>
      </c>
      <c r="BI30" s="9" t="s">
        <v>96</v>
      </c>
    </row>
    <row r="31" spans="1:61" ht="15.75" x14ac:dyDescent="0.25">
      <c r="A31" s="37" t="s">
        <v>84</v>
      </c>
      <c r="B31" s="37" t="s">
        <v>117</v>
      </c>
      <c r="C31" s="39">
        <v>486333</v>
      </c>
      <c r="D31" s="39">
        <v>2132216</v>
      </c>
      <c r="E31" s="9">
        <v>2.5</v>
      </c>
      <c r="F31" s="9">
        <v>333</v>
      </c>
      <c r="G31" s="9">
        <v>8</v>
      </c>
      <c r="H31" s="9">
        <v>240</v>
      </c>
      <c r="I31" s="29">
        <v>1.6962763865215682</v>
      </c>
      <c r="J31" s="29">
        <v>0.69105576396919854</v>
      </c>
      <c r="K31" s="9">
        <v>95.85</v>
      </c>
      <c r="L31" s="30">
        <v>1.5791135909043057E-2</v>
      </c>
      <c r="M31" s="9">
        <v>0.1</v>
      </c>
      <c r="N31" s="9"/>
      <c r="O31" s="9"/>
      <c r="P31" s="29">
        <v>0.33541536539662709</v>
      </c>
      <c r="Q31" s="9"/>
      <c r="R31" s="9"/>
      <c r="S31" s="29">
        <v>0.59883227705973352</v>
      </c>
      <c r="T31" s="9"/>
      <c r="U31" s="9"/>
      <c r="V31" s="9"/>
      <c r="W31" s="9"/>
      <c r="X31" s="9"/>
      <c r="Y31" s="9"/>
      <c r="Z31" s="9"/>
      <c r="AA31" s="29">
        <v>0.10229655772083271</v>
      </c>
      <c r="AB31" s="9"/>
      <c r="AC31" s="29">
        <v>1.3048584228611195</v>
      </c>
      <c r="AD31" s="29">
        <v>1.3166015223205103</v>
      </c>
      <c r="AE31" s="9">
        <v>280</v>
      </c>
      <c r="AF31" s="9">
        <v>0</v>
      </c>
      <c r="AG31" s="9">
        <v>0</v>
      </c>
      <c r="AH31" s="9"/>
      <c r="AI31" s="9"/>
      <c r="AJ31" s="9"/>
      <c r="AK31" s="29">
        <v>0</v>
      </c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29">
        <f t="shared" si="0"/>
        <v>3.3225887799621963</v>
      </c>
      <c r="BE31" s="29">
        <f t="shared" si="1"/>
        <v>2.738538651796437</v>
      </c>
      <c r="BF31" s="29">
        <f t="shared" si="2"/>
        <v>9.6359981660424747</v>
      </c>
      <c r="BG31" s="9" t="s">
        <v>122</v>
      </c>
      <c r="BH31" s="11" t="s">
        <v>95</v>
      </c>
      <c r="BI31" s="9" t="s">
        <v>96</v>
      </c>
    </row>
    <row r="32" spans="1:61" ht="15.75" x14ac:dyDescent="0.25">
      <c r="A32" s="37" t="s">
        <v>84</v>
      </c>
      <c r="B32" s="37" t="s">
        <v>116</v>
      </c>
      <c r="C32" s="39">
        <v>486493</v>
      </c>
      <c r="D32" s="39">
        <v>2134490</v>
      </c>
      <c r="E32" s="9">
        <v>7.5</v>
      </c>
      <c r="F32" s="9">
        <v>283</v>
      </c>
      <c r="G32" s="9">
        <v>7.9</v>
      </c>
      <c r="H32" s="9">
        <v>220</v>
      </c>
      <c r="I32" s="29">
        <v>1.5055067523272585</v>
      </c>
      <c r="J32" s="29">
        <v>0.61743717033819423</v>
      </c>
      <c r="K32" s="9">
        <v>66</v>
      </c>
      <c r="L32" s="30">
        <v>1.0527423939362039E-2</v>
      </c>
      <c r="M32" s="9">
        <v>0.1</v>
      </c>
      <c r="N32" s="9"/>
      <c r="O32" s="9"/>
      <c r="P32" s="29">
        <v>0.31813449927128878</v>
      </c>
      <c r="Q32" s="9"/>
      <c r="R32" s="9"/>
      <c r="S32" s="29">
        <v>0.49902689754977791</v>
      </c>
      <c r="T32" s="9"/>
      <c r="U32" s="9"/>
      <c r="V32" s="9"/>
      <c r="W32" s="9"/>
      <c r="X32" s="9"/>
      <c r="Y32" s="9"/>
      <c r="Z32" s="9"/>
      <c r="AA32" s="29">
        <v>0.10229655772083271</v>
      </c>
      <c r="AB32" s="9"/>
      <c r="AC32" s="29">
        <v>1.5223348266713062</v>
      </c>
      <c r="AD32" s="29">
        <v>0.82287595145031889</v>
      </c>
      <c r="AE32" s="9">
        <v>1170</v>
      </c>
      <c r="AF32" s="9">
        <v>62</v>
      </c>
      <c r="AG32" s="9">
        <v>0</v>
      </c>
      <c r="AH32" s="9"/>
      <c r="AI32" s="9"/>
      <c r="AJ32" s="9"/>
      <c r="AK32" s="29">
        <v>0</v>
      </c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29">
        <f t="shared" si="0"/>
        <v>2.9465342333922355</v>
      </c>
      <c r="BE32" s="29">
        <f t="shared" si="1"/>
        <v>2.4516058458761036</v>
      </c>
      <c r="BF32" s="29">
        <f t="shared" si="2"/>
        <v>9.1684984133130207</v>
      </c>
      <c r="BG32" s="9" t="s">
        <v>122</v>
      </c>
      <c r="BH32" s="11" t="s">
        <v>95</v>
      </c>
      <c r="BI32" s="9" t="s">
        <v>96</v>
      </c>
    </row>
    <row r="33" spans="1:61" ht="15.75" x14ac:dyDescent="0.25">
      <c r="A33" s="37" t="s">
        <v>75</v>
      </c>
      <c r="B33" s="37" t="s">
        <v>99</v>
      </c>
      <c r="C33" s="39">
        <v>478895</v>
      </c>
      <c r="D33" s="39">
        <v>2155313</v>
      </c>
      <c r="E33" s="5">
        <v>2.5</v>
      </c>
      <c r="F33" s="5">
        <v>505</v>
      </c>
      <c r="G33" s="5">
        <v>7.3</v>
      </c>
      <c r="H33" s="5">
        <v>376</v>
      </c>
      <c r="I33" s="29">
        <v>3.2811065949914777</v>
      </c>
      <c r="J33" s="29">
        <v>0.79259865173610133</v>
      </c>
      <c r="K33" s="5">
        <v>145</v>
      </c>
      <c r="L33" s="32">
        <v>5.2637119696810194E-3</v>
      </c>
      <c r="M33" s="15">
        <v>0.1</v>
      </c>
      <c r="N33" s="15"/>
      <c r="O33" s="15"/>
      <c r="P33" s="29">
        <v>0.17322506766604207</v>
      </c>
      <c r="Q33" s="15"/>
      <c r="R33" s="15">
        <v>2.3129409043598933E-6</v>
      </c>
      <c r="S33" s="29">
        <v>0.99805379509955583</v>
      </c>
      <c r="T33" s="15">
        <v>4.8937146352653308E-4</v>
      </c>
      <c r="U33" s="15">
        <v>8.1830485002989961E-4</v>
      </c>
      <c r="V33" s="15"/>
      <c r="W33" s="15">
        <v>1.8622974303876801E-3</v>
      </c>
      <c r="X33" s="15">
        <v>6.9177884558494906E-4</v>
      </c>
      <c r="Y33" s="15"/>
      <c r="Z33" s="15"/>
      <c r="AA33" s="29">
        <v>0.23016725487187359</v>
      </c>
      <c r="AB33" s="15"/>
      <c r="AC33" s="29">
        <v>2.0877734765777913</v>
      </c>
      <c r="AD33" s="29">
        <v>1.8926146883357333</v>
      </c>
      <c r="AE33" s="5">
        <v>65</v>
      </c>
      <c r="AF33" s="5">
        <v>1</v>
      </c>
      <c r="AG33" s="5">
        <v>0</v>
      </c>
      <c r="AH33" s="15"/>
      <c r="AI33" s="15"/>
      <c r="AJ33" s="15"/>
      <c r="AK33" s="29">
        <v>0</v>
      </c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15"/>
      <c r="BA33" s="15"/>
      <c r="BB33" s="15"/>
      <c r="BC33" s="15"/>
      <c r="BD33" s="29">
        <f t="shared" si="0"/>
        <v>5.2086092148849543</v>
      </c>
      <c r="BE33" s="29">
        <f t="shared" si="1"/>
        <v>4.252194026363302</v>
      </c>
      <c r="BF33" s="29">
        <f t="shared" si="2"/>
        <v>10.109238762642981</v>
      </c>
      <c r="BG33" s="9" t="s">
        <v>220</v>
      </c>
      <c r="BH33" s="11" t="s">
        <v>95</v>
      </c>
      <c r="BI33" s="9" t="s">
        <v>96</v>
      </c>
    </row>
    <row r="34" spans="1:61" ht="15.75" x14ac:dyDescent="0.25">
      <c r="A34" s="37" t="s">
        <v>227</v>
      </c>
      <c r="B34" s="37" t="s">
        <v>133</v>
      </c>
      <c r="C34" s="39">
        <v>499483</v>
      </c>
      <c r="D34" s="39">
        <v>2127784</v>
      </c>
      <c r="E34" s="9">
        <v>5</v>
      </c>
      <c r="F34" s="9">
        <v>333</v>
      </c>
      <c r="G34" s="9">
        <v>8</v>
      </c>
      <c r="H34" s="6">
        <v>219.78</v>
      </c>
      <c r="I34" s="29">
        <v>1.9093352563262096</v>
      </c>
      <c r="J34" s="29">
        <v>0.67131131357007867</v>
      </c>
      <c r="K34" s="9">
        <v>96.33</v>
      </c>
      <c r="L34" s="30">
        <v>1.0527423939362039E-2</v>
      </c>
      <c r="M34" s="9">
        <v>0.2</v>
      </c>
      <c r="N34" s="9">
        <v>0.1</v>
      </c>
      <c r="O34" s="9"/>
      <c r="P34" s="29">
        <v>0.35352904434728294</v>
      </c>
      <c r="Q34" s="9"/>
      <c r="R34" s="9"/>
      <c r="S34" s="29">
        <v>0.58386147013324008</v>
      </c>
      <c r="T34" s="9"/>
      <c r="U34" s="9"/>
      <c r="V34" s="9">
        <v>2.1538461538461538E-3</v>
      </c>
      <c r="W34" s="9"/>
      <c r="X34" s="9"/>
      <c r="Y34" s="9"/>
      <c r="Z34" s="9"/>
      <c r="AA34" s="29">
        <v>9.7181729834791064E-2</v>
      </c>
      <c r="AB34" s="9"/>
      <c r="AC34" s="29">
        <v>1.52668435474751</v>
      </c>
      <c r="AD34" s="29">
        <v>1.3412878008640199</v>
      </c>
      <c r="AE34" s="9">
        <v>325</v>
      </c>
      <c r="AF34" s="9">
        <v>0</v>
      </c>
      <c r="AG34" s="9">
        <v>0</v>
      </c>
      <c r="AH34" s="9"/>
      <c r="AI34" s="9"/>
      <c r="AJ34" s="9"/>
      <c r="AK34" s="29">
        <v>0</v>
      </c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9"/>
      <c r="BB34" s="9"/>
      <c r="BC34" s="9"/>
      <c r="BD34" s="29">
        <f t="shared" si="0"/>
        <v>3.5490153555795612</v>
      </c>
      <c r="BE34" s="29">
        <f t="shared" si="1"/>
        <v>2.9447030381829333</v>
      </c>
      <c r="BF34" s="29">
        <f t="shared" si="2"/>
        <v>9.3061060051063613</v>
      </c>
      <c r="BG34" s="9" t="s">
        <v>122</v>
      </c>
      <c r="BH34" s="11" t="s">
        <v>95</v>
      </c>
      <c r="BI34" s="9" t="s">
        <v>96</v>
      </c>
    </row>
    <row r="35" spans="1:61" ht="16.5" thickBot="1" x14ac:dyDescent="0.3">
      <c r="A35" s="37" t="s">
        <v>84</v>
      </c>
      <c r="B35" s="37" t="s">
        <v>132</v>
      </c>
      <c r="C35" s="36">
        <v>487892</v>
      </c>
      <c r="D35" s="36">
        <v>2132869</v>
      </c>
      <c r="E35" s="9">
        <v>5</v>
      </c>
      <c r="F35" s="9">
        <v>384</v>
      </c>
      <c r="G35" s="9">
        <v>8.1</v>
      </c>
      <c r="H35" s="6">
        <v>253.44</v>
      </c>
      <c r="I35" s="29">
        <v>2.2223679035007211</v>
      </c>
      <c r="J35" s="29">
        <v>0.85183200293346106</v>
      </c>
      <c r="K35" s="9">
        <v>115.92</v>
      </c>
      <c r="L35" s="30">
        <v>1.0527423939362039E-2</v>
      </c>
      <c r="M35" s="9">
        <v>0.2</v>
      </c>
      <c r="N35" s="9">
        <v>0.1</v>
      </c>
      <c r="O35" s="9"/>
      <c r="P35" s="29">
        <v>0.43181344992712883</v>
      </c>
      <c r="Q35" s="9"/>
      <c r="R35" s="9"/>
      <c r="S35" s="29">
        <v>0.70362792554518683</v>
      </c>
      <c r="T35" s="9"/>
      <c r="U35" s="9"/>
      <c r="V35" s="9">
        <v>2.1538461538461538E-3</v>
      </c>
      <c r="W35" s="9"/>
      <c r="X35" s="9"/>
      <c r="Y35" s="9"/>
      <c r="Z35" s="9"/>
      <c r="AA35" s="29">
        <v>0.10741138560687434</v>
      </c>
      <c r="AB35" s="9"/>
      <c r="AC35" s="29">
        <v>1.6745683093384367</v>
      </c>
      <c r="AD35" s="29">
        <v>1.612836864842625</v>
      </c>
      <c r="AE35" s="9">
        <v>110</v>
      </c>
      <c r="AF35" s="9">
        <v>0</v>
      </c>
      <c r="AG35" s="9">
        <v>0</v>
      </c>
      <c r="AH35" s="9"/>
      <c r="AI35" s="9"/>
      <c r="AJ35" s="9"/>
      <c r="AK35" s="29">
        <v>0</v>
      </c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29">
        <f t="shared" si="0"/>
        <v>4.0984444853331228</v>
      </c>
      <c r="BE35" s="29">
        <f t="shared" si="1"/>
        <v>3.516540780300673</v>
      </c>
      <c r="BF35" s="29">
        <f t="shared" si="2"/>
        <v>7.6415604854623176</v>
      </c>
      <c r="BG35" s="9" t="s">
        <v>122</v>
      </c>
      <c r="BH35" s="11" t="s">
        <v>95</v>
      </c>
      <c r="BI35" s="9" t="s">
        <v>96</v>
      </c>
    </row>
    <row r="36" spans="1:61" ht="15.75" x14ac:dyDescent="0.25">
      <c r="A36" s="37" t="s">
        <v>227</v>
      </c>
      <c r="B36" s="37" t="s">
        <v>131</v>
      </c>
      <c r="C36" s="39">
        <v>499404</v>
      </c>
      <c r="D36" s="39">
        <v>2128348</v>
      </c>
      <c r="E36" s="9">
        <v>5</v>
      </c>
      <c r="F36" s="9">
        <v>384</v>
      </c>
      <c r="G36" s="9">
        <v>8.1</v>
      </c>
      <c r="H36" s="6">
        <v>253.44</v>
      </c>
      <c r="I36" s="29">
        <v>2.1486167562606528</v>
      </c>
      <c r="J36" s="29">
        <v>0.8574732744760668</v>
      </c>
      <c r="K36" s="9">
        <v>104.2</v>
      </c>
      <c r="L36" s="30">
        <v>5.2637119696810194E-3</v>
      </c>
      <c r="M36" s="9">
        <v>0.1</v>
      </c>
      <c r="N36" s="9">
        <v>0.1</v>
      </c>
      <c r="O36" s="9"/>
      <c r="P36" s="29">
        <v>0.45929627316260668</v>
      </c>
      <c r="Q36" s="9"/>
      <c r="R36" s="9"/>
      <c r="S36" s="29">
        <v>0.65871550476570684</v>
      </c>
      <c r="T36" s="9"/>
      <c r="U36" s="9"/>
      <c r="V36" s="9">
        <v>2.1538461538461538E-3</v>
      </c>
      <c r="W36" s="9"/>
      <c r="X36" s="9"/>
      <c r="Y36" s="9"/>
      <c r="Z36" s="9"/>
      <c r="AA36" s="29">
        <v>9.9739143777811887E-2</v>
      </c>
      <c r="AB36" s="9"/>
      <c r="AC36" s="29">
        <v>1.6702187812622331</v>
      </c>
      <c r="AD36" s="29">
        <v>1.4235753960090518</v>
      </c>
      <c r="AE36" s="9">
        <v>6500</v>
      </c>
      <c r="AF36" s="9">
        <v>0</v>
      </c>
      <c r="AG36" s="9">
        <v>0</v>
      </c>
      <c r="AH36" s="9"/>
      <c r="AI36" s="9"/>
      <c r="AJ36" s="9"/>
      <c r="AK36" s="29">
        <v>0</v>
      </c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29">
        <f t="shared" ref="BD36:BD67" si="3">S36+AA36+AC36+AD36</f>
        <v>3.8522488258148035</v>
      </c>
      <c r="BE36" s="29">
        <f t="shared" ref="BE36:BE67" si="4">I36+J36+P36+L36+AK36</f>
        <v>3.4706500158690079</v>
      </c>
      <c r="BF36" s="29">
        <f t="shared" ref="BF36:BF67" si="5">((BD36-BE36)/(BD36+BE36))*100</f>
        <v>5.2110348401050919</v>
      </c>
      <c r="BG36" s="9" t="s">
        <v>122</v>
      </c>
      <c r="BH36" s="11" t="s">
        <v>95</v>
      </c>
      <c r="BI36" s="9" t="s">
        <v>96</v>
      </c>
    </row>
    <row r="37" spans="1:61" ht="15.75" x14ac:dyDescent="0.25">
      <c r="A37" s="37" t="s">
        <v>75</v>
      </c>
      <c r="B37" s="37" t="s">
        <v>98</v>
      </c>
      <c r="C37" s="33">
        <v>478488.28055199987</v>
      </c>
      <c r="D37" s="33">
        <v>2157099.8624299997</v>
      </c>
      <c r="E37" s="5">
        <v>2.5</v>
      </c>
      <c r="F37" s="5">
        <v>1150</v>
      </c>
      <c r="G37" s="5">
        <v>6.9</v>
      </c>
      <c r="H37" s="5">
        <v>760</v>
      </c>
      <c r="I37" s="29">
        <v>6.4540448406975219</v>
      </c>
      <c r="J37" s="29">
        <v>2.7416579697063717</v>
      </c>
      <c r="K37" s="5">
        <v>263</v>
      </c>
      <c r="L37" s="30">
        <v>5.2637119696810194E-3</v>
      </c>
      <c r="M37" s="9">
        <v>0.1</v>
      </c>
      <c r="N37" s="9"/>
      <c r="O37" s="9"/>
      <c r="P37" s="29">
        <v>0.86237768061628151</v>
      </c>
      <c r="Q37" s="9"/>
      <c r="R37" s="9"/>
      <c r="S37" s="29">
        <v>2.0460102799540896</v>
      </c>
      <c r="T37" s="9"/>
      <c r="U37" s="9"/>
      <c r="V37" s="9"/>
      <c r="W37" s="9"/>
      <c r="X37" s="9"/>
      <c r="Y37" s="9"/>
      <c r="Z37" s="9"/>
      <c r="AA37" s="29">
        <v>0.53705692803437166</v>
      </c>
      <c r="AB37" s="9"/>
      <c r="AC37" s="29">
        <v>6.0023487451611501</v>
      </c>
      <c r="AD37" s="29">
        <v>3.2092162106562436</v>
      </c>
      <c r="AE37" s="5">
        <v>260</v>
      </c>
      <c r="AF37" s="5">
        <v>0</v>
      </c>
      <c r="AG37" s="5">
        <v>0</v>
      </c>
      <c r="AH37" s="9"/>
      <c r="AI37" s="9"/>
      <c r="AJ37" s="9"/>
      <c r="AK37" s="29">
        <v>0</v>
      </c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  <c r="BA37" s="9"/>
      <c r="BB37" s="9"/>
      <c r="BC37" s="9"/>
      <c r="BD37" s="29">
        <f t="shared" si="3"/>
        <v>11.794632163805856</v>
      </c>
      <c r="BE37" s="29">
        <f t="shared" si="4"/>
        <v>10.063344202989857</v>
      </c>
      <c r="BF37" s="29">
        <f t="shared" si="5"/>
        <v>7.9206232624809028</v>
      </c>
      <c r="BG37" s="9" t="s">
        <v>122</v>
      </c>
      <c r="BH37" s="11" t="s">
        <v>95</v>
      </c>
      <c r="BI37" s="9" t="s">
        <v>96</v>
      </c>
    </row>
    <row r="38" spans="1:61" ht="15.75" x14ac:dyDescent="0.25">
      <c r="A38" s="37" t="s">
        <v>85</v>
      </c>
      <c r="B38" s="37" t="s">
        <v>127</v>
      </c>
      <c r="C38" s="39">
        <v>498497</v>
      </c>
      <c r="D38" s="39">
        <v>2128189</v>
      </c>
      <c r="E38" s="9">
        <v>7.5</v>
      </c>
      <c r="F38" s="9">
        <v>373</v>
      </c>
      <c r="G38" s="9">
        <v>8.1999999999999993</v>
      </c>
      <c r="H38" s="9">
        <v>272</v>
      </c>
      <c r="I38" s="29">
        <v>2.6648747869411302</v>
      </c>
      <c r="J38" s="29">
        <v>0.71926212168222714</v>
      </c>
      <c r="K38" s="9">
        <v>106</v>
      </c>
      <c r="L38" s="30">
        <v>1.5791135909043057E-2</v>
      </c>
      <c r="M38" s="9">
        <v>0.32</v>
      </c>
      <c r="N38" s="9"/>
      <c r="O38" s="9"/>
      <c r="P38" s="29">
        <v>0.26400166562565064</v>
      </c>
      <c r="Q38" s="9"/>
      <c r="R38" s="9"/>
      <c r="S38" s="29">
        <v>0.79844303607964462</v>
      </c>
      <c r="T38" s="9"/>
      <c r="U38" s="9"/>
      <c r="V38" s="9"/>
      <c r="W38" s="9"/>
      <c r="X38" s="9"/>
      <c r="Y38" s="9"/>
      <c r="Z38" s="9"/>
      <c r="AA38" s="29">
        <v>7.6722418290624525E-2</v>
      </c>
      <c r="AB38" s="9"/>
      <c r="AC38" s="29">
        <v>2.0007829150537169</v>
      </c>
      <c r="AD38" s="29">
        <v>1.3166015223205103</v>
      </c>
      <c r="AE38" s="9">
        <v>5</v>
      </c>
      <c r="AF38" s="9">
        <v>0</v>
      </c>
      <c r="AG38" s="9">
        <v>0</v>
      </c>
      <c r="AH38" s="9"/>
      <c r="AI38" s="9"/>
      <c r="AJ38" s="9"/>
      <c r="AK38" s="29">
        <v>0</v>
      </c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9"/>
      <c r="BB38" s="9"/>
      <c r="BC38" s="9"/>
      <c r="BD38" s="29">
        <f t="shared" si="3"/>
        <v>4.1925498917444965</v>
      </c>
      <c r="BE38" s="29">
        <f t="shared" si="4"/>
        <v>3.663929710158051</v>
      </c>
      <c r="BF38" s="29">
        <f t="shared" si="5"/>
        <v>6.7284611985555633</v>
      </c>
      <c r="BG38" s="9" t="s">
        <v>122</v>
      </c>
      <c r="BH38" s="11" t="s">
        <v>95</v>
      </c>
      <c r="BI38" s="9" t="s">
        <v>96</v>
      </c>
    </row>
    <row r="39" spans="1:61" ht="15.75" x14ac:dyDescent="0.25">
      <c r="A39" s="37" t="s">
        <v>76</v>
      </c>
      <c r="B39" s="37" t="s">
        <v>110</v>
      </c>
      <c r="C39" s="39">
        <v>481648</v>
      </c>
      <c r="D39" s="39">
        <v>2151031</v>
      </c>
      <c r="E39" s="5">
        <v>5</v>
      </c>
      <c r="F39" s="5">
        <v>868</v>
      </c>
      <c r="G39" s="5">
        <v>7.6</v>
      </c>
      <c r="H39" s="5">
        <v>560</v>
      </c>
      <c r="I39" s="29">
        <v>5.8181460600498234</v>
      </c>
      <c r="J39" s="29">
        <v>2.0026513976250246</v>
      </c>
      <c r="K39" s="5">
        <v>251.22</v>
      </c>
      <c r="L39" s="30">
        <v>5.2637119696810194E-3</v>
      </c>
      <c r="M39" s="9">
        <v>0.1</v>
      </c>
      <c r="N39" s="9"/>
      <c r="O39" s="9"/>
      <c r="P39" s="29">
        <v>0.11805121798875702</v>
      </c>
      <c r="Q39" s="9"/>
      <c r="R39" s="9"/>
      <c r="S39" s="29">
        <v>2.0659713558560804</v>
      </c>
      <c r="T39" s="9"/>
      <c r="U39" s="9"/>
      <c r="V39" s="9"/>
      <c r="W39" s="9"/>
      <c r="X39" s="9"/>
      <c r="Y39" s="9"/>
      <c r="Z39" s="9"/>
      <c r="AA39" s="29">
        <v>0.33502122653572708</v>
      </c>
      <c r="AB39" s="9"/>
      <c r="AC39" s="29">
        <v>3.7666913139924318</v>
      </c>
      <c r="AD39" s="29">
        <v>2.9541246657066447</v>
      </c>
      <c r="AE39" s="5">
        <v>130</v>
      </c>
      <c r="AF39" s="5">
        <v>0</v>
      </c>
      <c r="AG39" s="5">
        <v>0</v>
      </c>
      <c r="AH39" s="5"/>
      <c r="AI39" s="5"/>
      <c r="AJ39" s="5"/>
      <c r="AK39" s="31">
        <v>0</v>
      </c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29">
        <f t="shared" si="3"/>
        <v>9.1218085620908838</v>
      </c>
      <c r="BE39" s="29">
        <f t="shared" si="4"/>
        <v>7.944112387633286</v>
      </c>
      <c r="BF39" s="29">
        <f t="shared" si="5"/>
        <v>6.9008650510398173</v>
      </c>
      <c r="BG39" s="9" t="s">
        <v>122</v>
      </c>
      <c r="BH39" s="11" t="s">
        <v>95</v>
      </c>
      <c r="BI39" s="9" t="s">
        <v>96</v>
      </c>
    </row>
    <row r="40" spans="1:61" ht="15.75" x14ac:dyDescent="0.25">
      <c r="A40" s="37" t="s">
        <v>75</v>
      </c>
      <c r="B40" s="37" t="s">
        <v>97</v>
      </c>
      <c r="C40" s="39">
        <v>478946</v>
      </c>
      <c r="D40" s="39">
        <v>2154626</v>
      </c>
      <c r="E40" s="5">
        <v>2.5</v>
      </c>
      <c r="F40" s="5">
        <v>525</v>
      </c>
      <c r="G40" s="5">
        <v>7.4</v>
      </c>
      <c r="H40" s="5">
        <v>360</v>
      </c>
      <c r="I40" s="29">
        <v>3.6433066736593682</v>
      </c>
      <c r="J40" s="29">
        <v>0.81798437367782695</v>
      </c>
      <c r="K40" s="5">
        <v>162.9</v>
      </c>
      <c r="L40" s="30">
        <v>5.2637119696810194E-3</v>
      </c>
      <c r="M40" s="9">
        <v>0.1</v>
      </c>
      <c r="N40" s="9"/>
      <c r="O40" s="9"/>
      <c r="P40" s="29">
        <v>0.3314595044763689</v>
      </c>
      <c r="Q40" s="9"/>
      <c r="R40" s="9"/>
      <c r="S40" s="29">
        <v>1.197664554119467</v>
      </c>
      <c r="T40" s="9"/>
      <c r="U40" s="9"/>
      <c r="V40" s="9"/>
      <c r="W40" s="9"/>
      <c r="X40" s="9"/>
      <c r="Y40" s="9"/>
      <c r="Z40" s="9"/>
      <c r="AA40" s="29">
        <v>0.23016725487187359</v>
      </c>
      <c r="AB40" s="9"/>
      <c r="AC40" s="29">
        <v>2.3487451611500152</v>
      </c>
      <c r="AD40" s="29">
        <v>2.0571898786257972</v>
      </c>
      <c r="AE40" s="5">
        <v>15</v>
      </c>
      <c r="AF40" s="5">
        <v>0</v>
      </c>
      <c r="AG40" s="5">
        <v>0</v>
      </c>
      <c r="AH40" s="9"/>
      <c r="AI40" s="9"/>
      <c r="AJ40" s="9"/>
      <c r="AK40" s="29">
        <v>0</v>
      </c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9"/>
      <c r="BA40" s="9"/>
      <c r="BB40" s="9"/>
      <c r="BC40" s="9"/>
      <c r="BD40" s="29">
        <f t="shared" si="3"/>
        <v>5.8337668487671532</v>
      </c>
      <c r="BE40" s="29">
        <f t="shared" si="4"/>
        <v>4.7980142637832444</v>
      </c>
      <c r="BF40" s="29">
        <f t="shared" si="5"/>
        <v>9.7420420343421466</v>
      </c>
      <c r="BG40" s="9" t="s">
        <v>122</v>
      </c>
      <c r="BH40" s="11" t="s">
        <v>95</v>
      </c>
      <c r="BI40" s="9" t="s">
        <v>96</v>
      </c>
    </row>
    <row r="41" spans="1:61" ht="15.75" x14ac:dyDescent="0.25">
      <c r="A41" s="37" t="s">
        <v>85</v>
      </c>
      <c r="B41" s="37" t="s">
        <v>126</v>
      </c>
      <c r="C41" s="39">
        <v>495713</v>
      </c>
      <c r="D41" s="39">
        <v>2128981</v>
      </c>
      <c r="E41" s="9">
        <v>7.5</v>
      </c>
      <c r="F41" s="9">
        <v>353</v>
      </c>
      <c r="G41" s="9">
        <v>7.8</v>
      </c>
      <c r="H41" s="9">
        <v>256</v>
      </c>
      <c r="I41" s="29">
        <v>2.1748393863904547</v>
      </c>
      <c r="J41" s="29">
        <v>0.67977322088398728</v>
      </c>
      <c r="K41" s="9">
        <v>84</v>
      </c>
      <c r="L41" s="30">
        <v>1.5791135909043057E-2</v>
      </c>
      <c r="M41" s="9">
        <v>0.72</v>
      </c>
      <c r="N41" s="9"/>
      <c r="O41" s="9"/>
      <c r="P41" s="29">
        <v>0.23943368727878409</v>
      </c>
      <c r="Q41" s="9"/>
      <c r="R41" s="9"/>
      <c r="S41" s="29">
        <v>0.69863765656968901</v>
      </c>
      <c r="T41" s="9"/>
      <c r="U41" s="9"/>
      <c r="V41" s="9"/>
      <c r="W41" s="9"/>
      <c r="X41" s="9"/>
      <c r="Y41" s="9"/>
      <c r="Z41" s="9"/>
      <c r="AA41" s="29">
        <v>0.10229655772083271</v>
      </c>
      <c r="AB41" s="9"/>
      <c r="AC41" s="29">
        <v>1.78330651124353</v>
      </c>
      <c r="AD41" s="29">
        <v>0.98745114174038262</v>
      </c>
      <c r="AE41" s="9">
        <v>1040</v>
      </c>
      <c r="AF41" s="9">
        <v>100</v>
      </c>
      <c r="AG41" s="9">
        <v>0</v>
      </c>
      <c r="AH41" s="9">
        <v>0.11</v>
      </c>
      <c r="AI41" s="9">
        <v>23.3</v>
      </c>
      <c r="AJ41" s="9">
        <v>44.47</v>
      </c>
      <c r="AK41" s="29">
        <v>0.17420476098316237</v>
      </c>
      <c r="AL41" s="9">
        <v>2.44</v>
      </c>
      <c r="AM41" s="9">
        <v>1.0999999999999999E-2</v>
      </c>
      <c r="AN41" s="9">
        <v>128</v>
      </c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>
        <v>1.0999999999999999E-2</v>
      </c>
      <c r="AZ41" s="9"/>
      <c r="BA41" s="9">
        <v>4.8000000000000001E-2</v>
      </c>
      <c r="BB41" s="9">
        <v>0</v>
      </c>
      <c r="BC41" s="9">
        <v>0</v>
      </c>
      <c r="BD41" s="29">
        <f t="shared" si="3"/>
        <v>3.5716918672744344</v>
      </c>
      <c r="BE41" s="29">
        <f t="shared" si="4"/>
        <v>3.2840421914454314</v>
      </c>
      <c r="BF41" s="29">
        <f t="shared" si="5"/>
        <v>4.1957531223536737</v>
      </c>
      <c r="BG41" s="9" t="s">
        <v>122</v>
      </c>
      <c r="BH41" s="11" t="s">
        <v>95</v>
      </c>
      <c r="BI41" s="9" t="s">
        <v>96</v>
      </c>
    </row>
    <row r="42" spans="1:61" ht="15.75" x14ac:dyDescent="0.25">
      <c r="A42" s="37" t="s">
        <v>75</v>
      </c>
      <c r="B42" s="37" t="s">
        <v>229</v>
      </c>
      <c r="C42" s="39">
        <v>479995</v>
      </c>
      <c r="D42" s="39">
        <v>2155926</v>
      </c>
      <c r="E42" s="5">
        <v>2.5</v>
      </c>
      <c r="F42" s="5">
        <v>646</v>
      </c>
      <c r="G42" s="5">
        <v>7.1</v>
      </c>
      <c r="H42" s="5">
        <v>440</v>
      </c>
      <c r="I42" s="29">
        <v>3.864560115379573</v>
      </c>
      <c r="J42" s="29">
        <v>1.4018559783375173</v>
      </c>
      <c r="K42" s="5">
        <v>196</v>
      </c>
      <c r="L42" s="30">
        <v>5.2637119696810194E-3</v>
      </c>
      <c r="M42" s="9">
        <v>0.1</v>
      </c>
      <c r="N42" s="9"/>
      <c r="O42" s="9"/>
      <c r="P42" s="29">
        <v>0.30022902352696229</v>
      </c>
      <c r="Q42" s="9"/>
      <c r="R42" s="9"/>
      <c r="S42" s="29">
        <v>1.4471780028943559</v>
      </c>
      <c r="T42" s="9"/>
      <c r="U42" s="9"/>
      <c r="V42" s="9"/>
      <c r="W42" s="9"/>
      <c r="X42" s="9"/>
      <c r="Y42" s="9"/>
      <c r="Z42" s="9"/>
      <c r="AA42" s="29">
        <v>0.23016725487187359</v>
      </c>
      <c r="AB42" s="9"/>
      <c r="AC42" s="29">
        <v>2.4792310034361273</v>
      </c>
      <c r="AD42" s="29">
        <v>2.4686278543509568</v>
      </c>
      <c r="AE42" s="5">
        <v>5</v>
      </c>
      <c r="AF42" s="5">
        <v>0</v>
      </c>
      <c r="AG42" s="5">
        <v>0</v>
      </c>
      <c r="AH42" s="9"/>
      <c r="AI42" s="9"/>
      <c r="AJ42" s="9"/>
      <c r="AK42" s="29">
        <v>0</v>
      </c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9"/>
      <c r="BA42" s="9"/>
      <c r="BB42" s="9"/>
      <c r="BC42" s="9"/>
      <c r="BD42" s="29">
        <f t="shared" si="3"/>
        <v>6.6252041155533137</v>
      </c>
      <c r="BE42" s="29">
        <f t="shared" si="4"/>
        <v>5.5719088292137338</v>
      </c>
      <c r="BF42" s="29">
        <f t="shared" si="5"/>
        <v>8.6356114853513528</v>
      </c>
      <c r="BG42" s="9" t="s">
        <v>122</v>
      </c>
      <c r="BH42" s="11" t="s">
        <v>95</v>
      </c>
      <c r="BI42" s="9" t="s">
        <v>96</v>
      </c>
    </row>
    <row r="43" spans="1:61" ht="15.75" x14ac:dyDescent="0.25">
      <c r="A43" s="37" t="s">
        <v>222</v>
      </c>
      <c r="B43" s="37" t="s">
        <v>130</v>
      </c>
      <c r="C43" s="39">
        <v>493246</v>
      </c>
      <c r="D43" s="39">
        <v>2135738</v>
      </c>
      <c r="E43" s="9">
        <v>20</v>
      </c>
      <c r="F43" s="9">
        <v>2120</v>
      </c>
      <c r="G43" s="9">
        <v>7.9</v>
      </c>
      <c r="H43" s="9">
        <v>1436</v>
      </c>
      <c r="I43" s="29">
        <v>12.71797561295398</v>
      </c>
      <c r="J43" s="29">
        <v>3.0462866330070795</v>
      </c>
      <c r="K43" s="9">
        <v>389.3</v>
      </c>
      <c r="L43" s="30">
        <v>3.6845983787767128E-2</v>
      </c>
      <c r="M43" s="9">
        <v>0.7</v>
      </c>
      <c r="N43" s="9">
        <v>3.68</v>
      </c>
      <c r="O43" s="9"/>
      <c r="P43" s="29">
        <v>5.0343535290443473</v>
      </c>
      <c r="Q43" s="9"/>
      <c r="R43" s="9"/>
      <c r="S43" s="29">
        <v>2.1757572733170316</v>
      </c>
      <c r="T43" s="9"/>
      <c r="U43" s="9"/>
      <c r="V43" s="9"/>
      <c r="W43" s="9"/>
      <c r="X43" s="9"/>
      <c r="Y43" s="9"/>
      <c r="Z43" s="9"/>
      <c r="AA43" s="29">
        <v>0.86952074062707796</v>
      </c>
      <c r="AB43" s="9"/>
      <c r="AC43" s="29">
        <v>14.61441433604454</v>
      </c>
      <c r="AD43" s="29">
        <v>5.6037852293766708</v>
      </c>
      <c r="AE43" s="9">
        <v>2600</v>
      </c>
      <c r="AF43" s="9">
        <v>0</v>
      </c>
      <c r="AG43" s="9">
        <v>0</v>
      </c>
      <c r="AH43" s="9"/>
      <c r="AI43" s="9"/>
      <c r="AJ43" s="9"/>
      <c r="AK43" s="29">
        <v>0</v>
      </c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9"/>
      <c r="AX43" s="9"/>
      <c r="AY43" s="9"/>
      <c r="AZ43" s="9"/>
      <c r="BA43" s="9"/>
      <c r="BB43" s="9"/>
      <c r="BC43" s="9"/>
      <c r="BD43" s="29">
        <f t="shared" si="3"/>
        <v>23.263477579365322</v>
      </c>
      <c r="BE43" s="29">
        <f t="shared" si="4"/>
        <v>20.835461758793176</v>
      </c>
      <c r="BF43" s="29">
        <f t="shared" si="5"/>
        <v>5.5058372310356241</v>
      </c>
      <c r="BG43" s="9" t="s">
        <v>95</v>
      </c>
      <c r="BH43" s="11" t="s">
        <v>95</v>
      </c>
      <c r="BI43" s="9" t="s">
        <v>96</v>
      </c>
    </row>
    <row r="44" spans="1:61" ht="15.75" x14ac:dyDescent="0.25">
      <c r="A44" s="37" t="s">
        <v>85</v>
      </c>
      <c r="B44" s="37" t="s">
        <v>129</v>
      </c>
      <c r="C44" s="40">
        <v>492715</v>
      </c>
      <c r="D44" s="40">
        <v>2127316</v>
      </c>
      <c r="E44" s="9">
        <v>10</v>
      </c>
      <c r="F44" s="9">
        <v>232</v>
      </c>
      <c r="G44" s="9">
        <v>8.18</v>
      </c>
      <c r="H44" s="6">
        <v>153.12</v>
      </c>
      <c r="I44" s="29">
        <v>1.4586338009702373</v>
      </c>
      <c r="J44" s="29">
        <v>0.26739627111951031</v>
      </c>
      <c r="K44" s="9">
        <v>56.88</v>
      </c>
      <c r="L44" s="30">
        <v>1.5791135909043057E-2</v>
      </c>
      <c r="M44" s="9">
        <v>1.01</v>
      </c>
      <c r="N44" s="9">
        <v>0.17</v>
      </c>
      <c r="O44" s="9"/>
      <c r="P44" s="29">
        <v>0.20216531334582555</v>
      </c>
      <c r="Q44" s="9"/>
      <c r="R44" s="9"/>
      <c r="S44" s="29">
        <v>0.37127601177703479</v>
      </c>
      <c r="T44" s="9"/>
      <c r="U44" s="9"/>
      <c r="V44" s="9"/>
      <c r="W44" s="9"/>
      <c r="X44" s="9"/>
      <c r="Y44" s="9"/>
      <c r="Z44" s="9"/>
      <c r="AA44" s="29">
        <v>8.4906142908291141E-2</v>
      </c>
      <c r="AB44" s="9"/>
      <c r="AC44" s="29">
        <v>1.1308772998129704</v>
      </c>
      <c r="AD44" s="29">
        <v>0.76527463484879665</v>
      </c>
      <c r="AE44" s="9">
        <v>10</v>
      </c>
      <c r="AF44" s="9">
        <v>0</v>
      </c>
      <c r="AG44" s="9">
        <v>0</v>
      </c>
      <c r="AH44" s="9"/>
      <c r="AI44" s="9"/>
      <c r="AJ44" s="9"/>
      <c r="AK44" s="29">
        <v>0</v>
      </c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  <c r="AX44" s="9"/>
      <c r="AY44" s="9"/>
      <c r="AZ44" s="9"/>
      <c r="BA44" s="9"/>
      <c r="BB44" s="9"/>
      <c r="BC44" s="9"/>
      <c r="BD44" s="29">
        <f t="shared" si="3"/>
        <v>2.3523340893470932</v>
      </c>
      <c r="BE44" s="29">
        <f t="shared" si="4"/>
        <v>1.9439865213446164</v>
      </c>
      <c r="BF44" s="29">
        <f t="shared" si="5"/>
        <v>9.5045878788997715</v>
      </c>
      <c r="BG44" s="9" t="s">
        <v>122</v>
      </c>
      <c r="BH44" s="11" t="s">
        <v>95</v>
      </c>
      <c r="BI44" s="9" t="s">
        <v>96</v>
      </c>
    </row>
    <row r="45" spans="1:61" ht="15.75" x14ac:dyDescent="0.25">
      <c r="A45" s="37" t="s">
        <v>227</v>
      </c>
      <c r="B45" s="37" t="s">
        <v>118</v>
      </c>
      <c r="C45" s="39">
        <v>502419</v>
      </c>
      <c r="D45" s="39">
        <v>2129468</v>
      </c>
      <c r="E45" s="9">
        <v>10</v>
      </c>
      <c r="F45" s="9">
        <v>262</v>
      </c>
      <c r="G45" s="9">
        <v>8</v>
      </c>
      <c r="H45" s="6">
        <v>172.92000000000002</v>
      </c>
      <c r="I45" s="29">
        <v>1.9617805165858138</v>
      </c>
      <c r="J45" s="29">
        <v>0.39488900798239918</v>
      </c>
      <c r="K45" s="9">
        <v>64</v>
      </c>
      <c r="L45" s="30">
        <v>1.5791135909043057E-2</v>
      </c>
      <c r="M45" s="9">
        <v>3</v>
      </c>
      <c r="N45" s="9"/>
      <c r="O45" s="9"/>
      <c r="P45" s="29">
        <v>8.4946908182386011E-2</v>
      </c>
      <c r="Q45" s="9"/>
      <c r="R45" s="9"/>
      <c r="S45" s="29">
        <v>0.69863765656968901</v>
      </c>
      <c r="T45" s="9"/>
      <c r="U45" s="9"/>
      <c r="V45" s="9"/>
      <c r="W45" s="9"/>
      <c r="X45" s="9"/>
      <c r="Y45" s="9"/>
      <c r="Z45" s="9"/>
      <c r="AA45" s="29">
        <v>7.6722418290624525E-2</v>
      </c>
      <c r="AB45" s="9"/>
      <c r="AC45" s="29">
        <v>1.4788395459092689</v>
      </c>
      <c r="AD45" s="29">
        <v>0.57601316601522323</v>
      </c>
      <c r="AE45" s="9">
        <v>10</v>
      </c>
      <c r="AF45" s="9">
        <v>0</v>
      </c>
      <c r="AG45" s="9">
        <v>0</v>
      </c>
      <c r="AH45" s="9"/>
      <c r="AI45" s="9"/>
      <c r="AJ45" s="9"/>
      <c r="AK45" s="29">
        <v>0</v>
      </c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/>
      <c r="AY45" s="9"/>
      <c r="AZ45" s="9"/>
      <c r="BA45" s="9"/>
      <c r="BB45" s="9"/>
      <c r="BC45" s="9"/>
      <c r="BD45" s="29">
        <f t="shared" si="3"/>
        <v>2.8302127867848057</v>
      </c>
      <c r="BE45" s="29">
        <f t="shared" si="4"/>
        <v>2.4574075686596424</v>
      </c>
      <c r="BF45" s="29">
        <f t="shared" si="5"/>
        <v>7.0505292185226747</v>
      </c>
      <c r="BG45" s="9" t="s">
        <v>95</v>
      </c>
      <c r="BH45" s="11" t="s">
        <v>95</v>
      </c>
      <c r="BI45" s="9" t="s">
        <v>96</v>
      </c>
    </row>
    <row r="46" spans="1:61" ht="15.75" x14ac:dyDescent="0.25">
      <c r="A46" s="37" t="s">
        <v>80</v>
      </c>
      <c r="B46" s="37" t="s">
        <v>113</v>
      </c>
      <c r="C46" s="39">
        <v>501476</v>
      </c>
      <c r="D46" s="39">
        <v>2124659</v>
      </c>
      <c r="E46" s="5">
        <v>12.5</v>
      </c>
      <c r="F46" s="5">
        <v>550</v>
      </c>
      <c r="G46" s="5">
        <v>8.1999999999999993</v>
      </c>
      <c r="H46" s="5">
        <v>368</v>
      </c>
      <c r="I46" s="29">
        <v>3.8924216598924875</v>
      </c>
      <c r="J46" s="29">
        <v>0.87439708910388392</v>
      </c>
      <c r="K46" s="5">
        <v>130.94</v>
      </c>
      <c r="L46" s="30">
        <v>1.0527423939362039E-2</v>
      </c>
      <c r="M46" s="9">
        <v>1.35</v>
      </c>
      <c r="N46" s="9"/>
      <c r="O46" s="9"/>
      <c r="P46" s="29">
        <v>0.32604622111180509</v>
      </c>
      <c r="Q46" s="9"/>
      <c r="R46" s="9"/>
      <c r="S46" s="29">
        <v>0.91321922251609355</v>
      </c>
      <c r="T46" s="9"/>
      <c r="U46" s="9"/>
      <c r="V46" s="9"/>
      <c r="W46" s="9"/>
      <c r="X46" s="9"/>
      <c r="Y46" s="9"/>
      <c r="Z46" s="9"/>
      <c r="AA46" s="29">
        <v>0.14756278451230118</v>
      </c>
      <c r="AB46" s="9"/>
      <c r="AC46" s="29">
        <v>3.2925927536862254</v>
      </c>
      <c r="AD46" s="29">
        <v>1.7033532195021601</v>
      </c>
      <c r="AE46" s="5">
        <v>20</v>
      </c>
      <c r="AF46" s="5">
        <v>0</v>
      </c>
      <c r="AG46" s="5">
        <v>0</v>
      </c>
      <c r="AH46" s="5"/>
      <c r="AI46" s="5"/>
      <c r="AJ46" s="5"/>
      <c r="AK46" s="31">
        <v>0</v>
      </c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29">
        <f t="shared" si="3"/>
        <v>6.0567279802167802</v>
      </c>
      <c r="BE46" s="29">
        <f t="shared" si="4"/>
        <v>5.103392394047539</v>
      </c>
      <c r="BF46" s="29">
        <f t="shared" si="5"/>
        <v>8.5423414282131827</v>
      </c>
      <c r="BG46" s="9" t="s">
        <v>122</v>
      </c>
      <c r="BH46" s="11" t="s">
        <v>95</v>
      </c>
      <c r="BI46" s="9" t="s">
        <v>96</v>
      </c>
    </row>
    <row r="47" spans="1:61" ht="15.75" x14ac:dyDescent="0.25">
      <c r="A47" s="37" t="s">
        <v>80</v>
      </c>
      <c r="B47" s="37" t="s">
        <v>112</v>
      </c>
      <c r="C47" s="39">
        <v>502113</v>
      </c>
      <c r="D47" s="39">
        <v>2124639</v>
      </c>
      <c r="E47" s="5">
        <v>10</v>
      </c>
      <c r="F47" s="6">
        <f>BD47*100</f>
        <v>486.41458336123236</v>
      </c>
      <c r="G47" s="5">
        <v>8</v>
      </c>
      <c r="H47" s="5">
        <v>312</v>
      </c>
      <c r="I47" s="29">
        <v>3.3417464271666448</v>
      </c>
      <c r="J47" s="29">
        <v>0.57823033311708449</v>
      </c>
      <c r="K47" s="5">
        <v>103</v>
      </c>
      <c r="L47" s="30">
        <v>1.0527423939362039E-2</v>
      </c>
      <c r="M47" s="9">
        <v>0.62</v>
      </c>
      <c r="N47" s="9"/>
      <c r="O47" s="9"/>
      <c r="P47" s="29">
        <v>8.3281282531750989E-2</v>
      </c>
      <c r="Q47" s="9"/>
      <c r="R47" s="9"/>
      <c r="S47" s="29">
        <v>0.74854034632466682</v>
      </c>
      <c r="T47" s="9"/>
      <c r="U47" s="9"/>
      <c r="V47" s="9"/>
      <c r="W47" s="9"/>
      <c r="X47" s="9"/>
      <c r="Y47" s="9"/>
      <c r="Z47" s="9"/>
      <c r="AA47" s="29">
        <v>0.10229655772083271</v>
      </c>
      <c r="AB47" s="9"/>
      <c r="AC47" s="29">
        <v>2.696707407246314</v>
      </c>
      <c r="AD47" s="29">
        <v>1.3166015223205103</v>
      </c>
      <c r="AE47" s="5">
        <v>2860</v>
      </c>
      <c r="AF47" s="5">
        <v>0</v>
      </c>
      <c r="AG47" s="5">
        <v>0</v>
      </c>
      <c r="AH47" s="5"/>
      <c r="AI47" s="5"/>
      <c r="AJ47" s="5"/>
      <c r="AK47" s="31">
        <v>0</v>
      </c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29">
        <f t="shared" si="3"/>
        <v>4.8641458336123238</v>
      </c>
      <c r="BE47" s="29">
        <f t="shared" si="4"/>
        <v>4.0137854667548432</v>
      </c>
      <c r="BF47" s="29">
        <f t="shared" si="5"/>
        <v>9.5783616485330558</v>
      </c>
      <c r="BG47" s="9" t="s">
        <v>122</v>
      </c>
      <c r="BH47" s="11" t="s">
        <v>95</v>
      </c>
      <c r="BI47" s="9" t="s">
        <v>96</v>
      </c>
    </row>
    <row r="48" spans="1:61" ht="15.75" x14ac:dyDescent="0.25">
      <c r="A48" s="37" t="s">
        <v>80</v>
      </c>
      <c r="B48" s="37" t="s">
        <v>111</v>
      </c>
      <c r="C48" s="39">
        <v>502326</v>
      </c>
      <c r="D48" s="39">
        <v>2124457</v>
      </c>
      <c r="E48" s="5">
        <v>7.5</v>
      </c>
      <c r="F48" s="5">
        <v>293</v>
      </c>
      <c r="G48" s="5">
        <v>7.7</v>
      </c>
      <c r="H48" s="5">
        <v>224</v>
      </c>
      <c r="I48" s="29">
        <v>1.7978890782745511</v>
      </c>
      <c r="J48" s="29">
        <v>0.29052548444419374</v>
      </c>
      <c r="K48" s="5">
        <v>102</v>
      </c>
      <c r="L48" s="30">
        <v>1.5791135909043057E-2</v>
      </c>
      <c r="M48" s="9">
        <v>0.1</v>
      </c>
      <c r="N48" s="9"/>
      <c r="O48" s="9"/>
      <c r="P48" s="29">
        <v>0.57901311680199874</v>
      </c>
      <c r="Q48" s="9"/>
      <c r="R48" s="9"/>
      <c r="S48" s="29">
        <v>0.79844303607964462</v>
      </c>
      <c r="T48" s="9"/>
      <c r="U48" s="9"/>
      <c r="V48" s="9"/>
      <c r="W48" s="9"/>
      <c r="X48" s="9"/>
      <c r="Y48" s="9"/>
      <c r="Z48" s="9"/>
      <c r="AA48" s="29">
        <v>5.1148278860416355E-2</v>
      </c>
      <c r="AB48" s="9"/>
      <c r="AC48" s="29">
        <v>1.2178678613370451</v>
      </c>
      <c r="AD48" s="29">
        <v>1.2343139271754784</v>
      </c>
      <c r="AE48" s="5">
        <v>5</v>
      </c>
      <c r="AF48" s="5">
        <v>0</v>
      </c>
      <c r="AG48" s="5">
        <v>0</v>
      </c>
      <c r="AH48" s="5"/>
      <c r="AI48" s="5"/>
      <c r="AJ48" s="5"/>
      <c r="AK48" s="31">
        <v>0</v>
      </c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29">
        <f t="shared" si="3"/>
        <v>3.3017731034525846</v>
      </c>
      <c r="BE48" s="29">
        <f t="shared" si="4"/>
        <v>2.6832188154297869</v>
      </c>
      <c r="BF48" s="29">
        <f t="shared" si="5"/>
        <v>10.335089778004338</v>
      </c>
      <c r="BG48" s="9" t="s">
        <v>122</v>
      </c>
      <c r="BH48" s="11" t="s">
        <v>95</v>
      </c>
      <c r="BI48" s="9" t="s">
        <v>96</v>
      </c>
    </row>
    <row r="49" spans="1:61" ht="15.75" x14ac:dyDescent="0.25">
      <c r="A49" s="37" t="s">
        <v>227</v>
      </c>
      <c r="B49" s="37" t="s">
        <v>134</v>
      </c>
      <c r="C49" s="33">
        <v>503477.94075800001</v>
      </c>
      <c r="D49" s="33">
        <v>2123944.50991</v>
      </c>
      <c r="E49" s="9">
        <v>50</v>
      </c>
      <c r="F49" s="9">
        <v>1070</v>
      </c>
      <c r="G49" s="9">
        <v>7.7</v>
      </c>
      <c r="H49" s="9">
        <v>764</v>
      </c>
      <c r="I49" s="29">
        <v>7.5619509636816575</v>
      </c>
      <c r="J49" s="29">
        <v>1.6387893831269567</v>
      </c>
      <c r="K49" s="9">
        <v>322</v>
      </c>
      <c r="L49" s="30">
        <v>2.1054847878724078E-2</v>
      </c>
      <c r="M49" s="9">
        <v>0.4</v>
      </c>
      <c r="N49" s="9">
        <v>2.9</v>
      </c>
      <c r="O49" s="9"/>
      <c r="P49" s="29">
        <v>1.5531959192171558</v>
      </c>
      <c r="Q49" s="9"/>
      <c r="R49" s="9"/>
      <c r="S49" s="29">
        <v>2.2456210389740003</v>
      </c>
      <c r="T49" s="9"/>
      <c r="U49" s="9"/>
      <c r="V49" s="9"/>
      <c r="W49" s="9"/>
      <c r="X49" s="9"/>
      <c r="Y49" s="9"/>
      <c r="Z49" s="9"/>
      <c r="AA49" s="29">
        <v>0.3324638125927063</v>
      </c>
      <c r="AB49" s="9"/>
      <c r="AC49" s="29">
        <v>6.0023487451611501</v>
      </c>
      <c r="AD49" s="29">
        <v>4.1966673523966262</v>
      </c>
      <c r="AE49" s="9">
        <v>50</v>
      </c>
      <c r="AF49" s="9">
        <v>8</v>
      </c>
      <c r="AG49" s="9">
        <v>1</v>
      </c>
      <c r="AH49" s="9"/>
      <c r="AI49" s="9"/>
      <c r="AJ49" s="9"/>
      <c r="AK49" s="29">
        <v>0</v>
      </c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  <c r="AX49" s="9"/>
      <c r="AY49" s="9"/>
      <c r="AZ49" s="9"/>
      <c r="BA49" s="9"/>
      <c r="BB49" s="9"/>
      <c r="BC49" s="9"/>
      <c r="BD49" s="29">
        <f t="shared" si="3"/>
        <v>12.777100949124485</v>
      </c>
      <c r="BE49" s="29">
        <f t="shared" si="4"/>
        <v>10.774991113904495</v>
      </c>
      <c r="BF49" s="29">
        <f t="shared" si="5"/>
        <v>8.5007727970069062</v>
      </c>
      <c r="BG49" s="9" t="s">
        <v>122</v>
      </c>
      <c r="BH49" s="11" t="s">
        <v>95</v>
      </c>
      <c r="BI49" s="9" t="s">
        <v>96</v>
      </c>
    </row>
    <row r="50" spans="1:61" ht="15.75" x14ac:dyDescent="0.25">
      <c r="A50" s="37" t="s">
        <v>75</v>
      </c>
      <c r="B50" s="37" t="s">
        <v>94</v>
      </c>
      <c r="C50" s="33">
        <v>478311.96347399999</v>
      </c>
      <c r="D50" s="33">
        <v>2156076.4558700002</v>
      </c>
      <c r="E50" s="5">
        <v>2.5</v>
      </c>
      <c r="F50" s="5">
        <v>807</v>
      </c>
      <c r="G50" s="5">
        <v>7.2</v>
      </c>
      <c r="H50" s="5">
        <v>544</v>
      </c>
      <c r="I50" s="29">
        <v>5.6313098203749838</v>
      </c>
      <c r="J50" s="29">
        <v>1.2721067328575861</v>
      </c>
      <c r="K50" s="5">
        <v>272</v>
      </c>
      <c r="L50" s="30">
        <v>5.2637119696810194E-3</v>
      </c>
      <c r="M50" s="9">
        <v>0.1</v>
      </c>
      <c r="N50" s="9"/>
      <c r="O50" s="9"/>
      <c r="P50" s="29">
        <v>0.4819904226525088</v>
      </c>
      <c r="Q50" s="9"/>
      <c r="R50" s="9"/>
      <c r="S50" s="29">
        <v>2.145815659464045</v>
      </c>
      <c r="T50" s="9"/>
      <c r="U50" s="9"/>
      <c r="V50" s="9"/>
      <c r="W50" s="9"/>
      <c r="X50" s="9"/>
      <c r="Y50" s="9"/>
      <c r="Z50" s="9"/>
      <c r="AA50" s="29">
        <v>0.38361209145312264</v>
      </c>
      <c r="AB50" s="9"/>
      <c r="AC50" s="29">
        <v>3.0446696533426123</v>
      </c>
      <c r="AD50" s="29">
        <v>3.2915038058012756</v>
      </c>
      <c r="AE50" s="5">
        <v>5</v>
      </c>
      <c r="AF50" s="5">
        <v>0</v>
      </c>
      <c r="AG50" s="5">
        <v>0</v>
      </c>
      <c r="AH50" s="9"/>
      <c r="AI50" s="9"/>
      <c r="AJ50" s="9"/>
      <c r="AK50" s="29">
        <v>0</v>
      </c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/>
      <c r="AY50" s="9"/>
      <c r="AZ50" s="9"/>
      <c r="BA50" s="9"/>
      <c r="BB50" s="9"/>
      <c r="BC50" s="9"/>
      <c r="BD50" s="29">
        <f t="shared" si="3"/>
        <v>8.8656012100610546</v>
      </c>
      <c r="BE50" s="29">
        <f t="shared" si="4"/>
        <v>7.3906706878547599</v>
      </c>
      <c r="BF50" s="29">
        <f t="shared" si="5"/>
        <v>9.0729936818748254</v>
      </c>
      <c r="BG50" s="9" t="s">
        <v>122</v>
      </c>
      <c r="BH50" s="11" t="s">
        <v>95</v>
      </c>
      <c r="BI50" s="9" t="s">
        <v>96</v>
      </c>
    </row>
    <row r="51" spans="1:61" ht="15.75" x14ac:dyDescent="0.25">
      <c r="A51" s="37" t="s">
        <v>227</v>
      </c>
      <c r="B51" s="37" t="s">
        <v>119</v>
      </c>
      <c r="C51" s="39">
        <v>499774</v>
      </c>
      <c r="D51" s="39">
        <v>2128224</v>
      </c>
      <c r="E51" s="9">
        <v>10</v>
      </c>
      <c r="F51" s="9">
        <v>666</v>
      </c>
      <c r="G51" s="9">
        <v>8</v>
      </c>
      <c r="H51" s="9">
        <v>404</v>
      </c>
      <c r="I51" s="29">
        <v>4.1136751016126922</v>
      </c>
      <c r="J51" s="29">
        <v>1.3595464417679746</v>
      </c>
      <c r="K51" s="9">
        <v>131</v>
      </c>
      <c r="L51" s="30">
        <v>1.5791135909043057E-2</v>
      </c>
      <c r="M51" s="9">
        <v>2.48</v>
      </c>
      <c r="N51" s="9"/>
      <c r="O51" s="9"/>
      <c r="P51" s="29">
        <v>0.69123464501353327</v>
      </c>
      <c r="Q51" s="9"/>
      <c r="R51" s="9"/>
      <c r="S51" s="29">
        <v>0.89824841558960022</v>
      </c>
      <c r="T51" s="9"/>
      <c r="U51" s="9"/>
      <c r="V51" s="9"/>
      <c r="W51" s="9"/>
      <c r="X51" s="9"/>
      <c r="Y51" s="9"/>
      <c r="Z51" s="9"/>
      <c r="AA51" s="29">
        <v>0.20459311544166542</v>
      </c>
      <c r="AB51" s="9"/>
      <c r="AC51" s="29">
        <v>4.132051672393545</v>
      </c>
      <c r="AD51" s="29">
        <v>1.7280394980456697</v>
      </c>
      <c r="AE51" s="9">
        <v>10</v>
      </c>
      <c r="AF51" s="9">
        <v>0</v>
      </c>
      <c r="AG51" s="9">
        <v>0</v>
      </c>
      <c r="AH51" s="9"/>
      <c r="AI51" s="9"/>
      <c r="AJ51" s="9"/>
      <c r="AK51" s="29">
        <v>0</v>
      </c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"/>
      <c r="AZ51" s="9"/>
      <c r="BA51" s="9"/>
      <c r="BB51" s="9"/>
      <c r="BC51" s="9"/>
      <c r="BD51" s="29">
        <f t="shared" si="3"/>
        <v>6.9629327014704803</v>
      </c>
      <c r="BE51" s="29">
        <f t="shared" si="4"/>
        <v>6.1802473243032434</v>
      </c>
      <c r="BF51" s="29">
        <f t="shared" si="5"/>
        <v>5.9550685270413553</v>
      </c>
      <c r="BG51" s="9" t="s">
        <v>95</v>
      </c>
      <c r="BH51" s="11" t="s">
        <v>95</v>
      </c>
      <c r="BI51" s="9" t="s">
        <v>96</v>
      </c>
    </row>
    <row r="52" spans="1:61" ht="15.75" x14ac:dyDescent="0.25">
      <c r="A52" s="37" t="s">
        <v>85</v>
      </c>
      <c r="B52" s="37" t="s">
        <v>128</v>
      </c>
      <c r="C52" s="39">
        <v>498541</v>
      </c>
      <c r="D52" s="39">
        <v>2128735</v>
      </c>
      <c r="E52" s="9">
        <v>10</v>
      </c>
      <c r="F52" s="9">
        <v>484</v>
      </c>
      <c r="G52" s="9">
        <v>7.9</v>
      </c>
      <c r="H52" s="9">
        <v>300</v>
      </c>
      <c r="I52" s="29">
        <v>3.0188802936934573</v>
      </c>
      <c r="J52" s="29">
        <v>0.88285899641779253</v>
      </c>
      <c r="K52" s="9">
        <v>152</v>
      </c>
      <c r="L52" s="30">
        <v>1.5791135909043057E-2</v>
      </c>
      <c r="M52" s="9">
        <v>0.93</v>
      </c>
      <c r="N52" s="9"/>
      <c r="O52" s="9"/>
      <c r="P52" s="29">
        <v>0.53508224026650009</v>
      </c>
      <c r="Q52" s="9"/>
      <c r="R52" s="9"/>
      <c r="S52" s="29">
        <v>1.1477618643644891</v>
      </c>
      <c r="T52" s="9"/>
      <c r="U52" s="9"/>
      <c r="V52" s="9"/>
      <c r="W52" s="9"/>
      <c r="X52" s="9"/>
      <c r="Y52" s="9"/>
      <c r="Z52" s="9"/>
      <c r="AA52" s="29">
        <v>0.12787069715104088</v>
      </c>
      <c r="AB52" s="9"/>
      <c r="AC52" s="29">
        <v>2.0442781958157541</v>
      </c>
      <c r="AD52" s="29">
        <v>1.8926146883357333</v>
      </c>
      <c r="AE52" s="9">
        <v>170</v>
      </c>
      <c r="AF52" s="9">
        <v>0</v>
      </c>
      <c r="AG52" s="9">
        <v>0</v>
      </c>
      <c r="AH52" s="9"/>
      <c r="AI52" s="9"/>
      <c r="AJ52" s="9"/>
      <c r="AK52" s="29">
        <v>0</v>
      </c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/>
      <c r="AX52" s="9"/>
      <c r="AY52" s="9"/>
      <c r="AZ52" s="9"/>
      <c r="BA52" s="9"/>
      <c r="BB52" s="9"/>
      <c r="BC52" s="9"/>
      <c r="BD52" s="29">
        <f t="shared" si="3"/>
        <v>5.2125254456670174</v>
      </c>
      <c r="BE52" s="29">
        <f t="shared" si="4"/>
        <v>4.4526126662867931</v>
      </c>
      <c r="BF52" s="29">
        <f t="shared" si="5"/>
        <v>7.86240993742621</v>
      </c>
      <c r="BG52" s="9" t="s">
        <v>122</v>
      </c>
      <c r="BH52" s="11" t="s">
        <v>95</v>
      </c>
      <c r="BI52" s="9" t="s">
        <v>96</v>
      </c>
    </row>
    <row r="53" spans="1:61" ht="15.75" x14ac:dyDescent="0.25">
      <c r="A53" s="37" t="s">
        <v>107</v>
      </c>
      <c r="B53" s="37" t="s">
        <v>108</v>
      </c>
      <c r="C53" s="34">
        <v>472180.67050800001</v>
      </c>
      <c r="D53" s="34">
        <v>2142459.5312100002</v>
      </c>
      <c r="E53" s="5">
        <v>2.5</v>
      </c>
      <c r="F53" s="5">
        <v>182</v>
      </c>
      <c r="G53" s="5">
        <v>7.9</v>
      </c>
      <c r="H53" s="5">
        <v>156</v>
      </c>
      <c r="I53" s="29">
        <v>1.355382194834142</v>
      </c>
      <c r="J53" s="29">
        <v>6.1489859814402165E-2</v>
      </c>
      <c r="K53" s="5">
        <v>55.41</v>
      </c>
      <c r="L53" s="30">
        <v>5.2637119696810194E-3</v>
      </c>
      <c r="M53" s="9">
        <v>0.1</v>
      </c>
      <c r="N53" s="9"/>
      <c r="O53" s="9"/>
      <c r="P53" s="29">
        <v>8.3281282531750989E-2</v>
      </c>
      <c r="Q53" s="9"/>
      <c r="R53" s="9"/>
      <c r="S53" s="29">
        <v>0.44912420779480011</v>
      </c>
      <c r="T53" s="9"/>
      <c r="U53" s="9"/>
      <c r="V53" s="9"/>
      <c r="W53" s="9"/>
      <c r="X53" s="9"/>
      <c r="Y53" s="9"/>
      <c r="Z53" s="9"/>
      <c r="AA53" s="29">
        <v>0.10229655772083271</v>
      </c>
      <c r="AB53" s="9"/>
      <c r="AC53" s="29">
        <v>0.56543864990648518</v>
      </c>
      <c r="AD53" s="29">
        <v>0.65830076116025515</v>
      </c>
      <c r="AE53" s="5">
        <v>520</v>
      </c>
      <c r="AF53" s="5">
        <v>0</v>
      </c>
      <c r="AG53" s="5">
        <v>0</v>
      </c>
      <c r="AH53" s="9"/>
      <c r="AI53" s="9"/>
      <c r="AJ53" s="9"/>
      <c r="AK53" s="29">
        <v>0</v>
      </c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9"/>
      <c r="AZ53" s="9"/>
      <c r="BA53" s="9"/>
      <c r="BB53" s="9"/>
      <c r="BC53" s="9"/>
      <c r="BD53" s="29">
        <f t="shared" si="3"/>
        <v>1.775160176582373</v>
      </c>
      <c r="BE53" s="29">
        <f t="shared" si="4"/>
        <v>1.5054170491499763</v>
      </c>
      <c r="BF53" s="29">
        <f t="shared" si="5"/>
        <v>8.2224288249205841</v>
      </c>
      <c r="BG53" s="9" t="s">
        <v>122</v>
      </c>
      <c r="BH53" s="11" t="s">
        <v>95</v>
      </c>
      <c r="BI53" s="9" t="s">
        <v>96</v>
      </c>
    </row>
    <row r="54" spans="1:61" ht="15.75" x14ac:dyDescent="0.25">
      <c r="A54" s="37" t="s">
        <v>145</v>
      </c>
      <c r="B54" s="37" t="s">
        <v>146</v>
      </c>
      <c r="C54" s="39">
        <v>483445</v>
      </c>
      <c r="D54" s="39">
        <v>2136071</v>
      </c>
      <c r="E54" s="5">
        <v>5</v>
      </c>
      <c r="F54" s="5">
        <v>262</v>
      </c>
      <c r="G54" s="5">
        <v>7.7</v>
      </c>
      <c r="H54" s="5">
        <v>172.92000000000002</v>
      </c>
      <c r="I54" s="29">
        <v>1.0718500065556578</v>
      </c>
      <c r="J54" s="29">
        <v>0.51899698191972465</v>
      </c>
      <c r="K54" s="5">
        <v>82.94</v>
      </c>
      <c r="L54" s="30">
        <v>5.2637119696810194E-3</v>
      </c>
      <c r="M54" s="9">
        <v>0.1</v>
      </c>
      <c r="N54" s="9"/>
      <c r="O54" s="9"/>
      <c r="P54" s="29">
        <v>0.54153653966271087</v>
      </c>
      <c r="Q54" s="9"/>
      <c r="R54" s="9"/>
      <c r="S54" s="29">
        <v>0.79345276710414692</v>
      </c>
      <c r="T54" s="9"/>
      <c r="U54" s="9"/>
      <c r="V54" s="9"/>
      <c r="W54" s="9"/>
      <c r="X54" s="9"/>
      <c r="Y54" s="9"/>
      <c r="Z54" s="9"/>
      <c r="AA54" s="29">
        <v>8.3627435936780736E-2</v>
      </c>
      <c r="AB54" s="9"/>
      <c r="AC54" s="29">
        <v>0.84380844678352396</v>
      </c>
      <c r="AD54" s="29">
        <v>0.86401974902283485</v>
      </c>
      <c r="AE54" s="5">
        <v>1</v>
      </c>
      <c r="AF54" s="5">
        <v>0</v>
      </c>
      <c r="AG54" s="5">
        <v>0</v>
      </c>
      <c r="AH54" s="9"/>
      <c r="AI54" s="9"/>
      <c r="AJ54" s="9"/>
      <c r="AK54" s="29">
        <v>0</v>
      </c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"/>
      <c r="AZ54" s="9"/>
      <c r="BA54" s="9"/>
      <c r="BB54" s="9"/>
      <c r="BC54" s="9"/>
      <c r="BD54" s="29">
        <f t="shared" si="3"/>
        <v>2.5849083988472863</v>
      </c>
      <c r="BE54" s="29">
        <f t="shared" si="4"/>
        <v>2.1376472401077744</v>
      </c>
      <c r="BF54" s="29">
        <f t="shared" si="5"/>
        <v>9.4707440829320841</v>
      </c>
      <c r="BG54" s="9" t="s">
        <v>135</v>
      </c>
      <c r="BH54" s="16" t="s">
        <v>136</v>
      </c>
      <c r="BI54" s="9" t="s">
        <v>137</v>
      </c>
    </row>
    <row r="55" spans="1:61" ht="15.75" x14ac:dyDescent="0.25">
      <c r="A55" s="37" t="s">
        <v>101</v>
      </c>
      <c r="B55" s="37" t="s">
        <v>221</v>
      </c>
      <c r="C55" s="39">
        <v>485190</v>
      </c>
      <c r="D55" s="39">
        <v>2144841</v>
      </c>
      <c r="E55" s="5">
        <v>5</v>
      </c>
      <c r="F55" s="5">
        <v>272</v>
      </c>
      <c r="G55" s="5">
        <v>7.7</v>
      </c>
      <c r="H55" s="5">
        <v>232</v>
      </c>
      <c r="I55" s="29">
        <v>1.9847253179493902</v>
      </c>
      <c r="J55" s="29">
        <v>0.23975404056074237</v>
      </c>
      <c r="K55" s="5">
        <v>93.16</v>
      </c>
      <c r="L55" s="30">
        <v>5.2637119696810194E-3</v>
      </c>
      <c r="M55" s="9">
        <v>0.1</v>
      </c>
      <c r="N55" s="9"/>
      <c r="O55" s="9"/>
      <c r="P55" s="29">
        <v>0.24214032896106602</v>
      </c>
      <c r="Q55" s="9"/>
      <c r="R55" s="9"/>
      <c r="S55" s="29">
        <v>0.80842357403064014</v>
      </c>
      <c r="T55" s="9"/>
      <c r="U55" s="9"/>
      <c r="V55" s="9"/>
      <c r="W55" s="9"/>
      <c r="X55" s="9"/>
      <c r="Y55" s="9"/>
      <c r="Z55" s="9"/>
      <c r="AA55" s="29">
        <v>0.14960871566671782</v>
      </c>
      <c r="AB55" s="9"/>
      <c r="AC55" s="29">
        <v>0.8829541994693576</v>
      </c>
      <c r="AD55" s="29">
        <v>1.0532812178564082</v>
      </c>
      <c r="AE55" s="5">
        <v>15</v>
      </c>
      <c r="AF55" s="5">
        <v>0</v>
      </c>
      <c r="AG55" s="5">
        <v>0</v>
      </c>
      <c r="AH55" s="9"/>
      <c r="AI55" s="9"/>
      <c r="AJ55" s="9"/>
      <c r="AK55" s="29">
        <v>0</v>
      </c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"/>
      <c r="AZ55" s="9"/>
      <c r="BA55" s="9"/>
      <c r="BB55" s="9"/>
      <c r="BC55" s="9"/>
      <c r="BD55" s="29">
        <f t="shared" si="3"/>
        <v>2.8942677070231237</v>
      </c>
      <c r="BE55" s="29">
        <f t="shared" si="4"/>
        <v>2.47188339944088</v>
      </c>
      <c r="BF55" s="29">
        <f t="shared" si="5"/>
        <v>7.8712712184613007</v>
      </c>
      <c r="BG55" s="9" t="s">
        <v>135</v>
      </c>
      <c r="BH55" s="16" t="s">
        <v>136</v>
      </c>
      <c r="BI55" s="9" t="s">
        <v>137</v>
      </c>
    </row>
    <row r="56" spans="1:61" ht="15.75" x14ac:dyDescent="0.25">
      <c r="A56" s="37" t="s">
        <v>85</v>
      </c>
      <c r="B56" s="37" t="s">
        <v>153</v>
      </c>
      <c r="C56" s="40">
        <v>485285</v>
      </c>
      <c r="D56" s="40">
        <v>2131689</v>
      </c>
      <c r="E56" s="9">
        <v>2.5</v>
      </c>
      <c r="F56" s="9">
        <v>333</v>
      </c>
      <c r="G56" s="9">
        <v>7.7</v>
      </c>
      <c r="H56" s="9">
        <v>252</v>
      </c>
      <c r="I56" s="29">
        <v>1.5323849482103056</v>
      </c>
      <c r="J56" s="29">
        <v>0.34129692832764502</v>
      </c>
      <c r="K56" s="9">
        <v>108.65</v>
      </c>
      <c r="L56" s="30">
        <v>1.5791135909043057E-2</v>
      </c>
      <c r="M56" s="9">
        <v>0.1</v>
      </c>
      <c r="N56" s="9"/>
      <c r="O56" s="9"/>
      <c r="P56" s="29">
        <v>0.63751821778055384</v>
      </c>
      <c r="Q56" s="9"/>
      <c r="R56" s="9"/>
      <c r="S56" s="29">
        <v>0.81341384300613806</v>
      </c>
      <c r="T56" s="9"/>
      <c r="U56" s="9"/>
      <c r="V56" s="9"/>
      <c r="W56" s="9"/>
      <c r="X56" s="9"/>
      <c r="Y56" s="9"/>
      <c r="Z56" s="9"/>
      <c r="AA56" s="29">
        <v>9.1811160554447352E-2</v>
      </c>
      <c r="AB56" s="9"/>
      <c r="AC56" s="29">
        <v>0.84815797485972777</v>
      </c>
      <c r="AD56" s="29">
        <v>1.357745319893026</v>
      </c>
      <c r="AE56" s="9">
        <v>20</v>
      </c>
      <c r="AF56" s="9">
        <v>0</v>
      </c>
      <c r="AG56" s="9">
        <v>0</v>
      </c>
      <c r="AH56" s="9"/>
      <c r="AI56" s="9"/>
      <c r="AJ56" s="9"/>
      <c r="AK56" s="29">
        <v>0</v>
      </c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/>
      <c r="AZ56" s="9"/>
      <c r="BA56" s="9"/>
      <c r="BB56" s="9"/>
      <c r="BC56" s="9"/>
      <c r="BD56" s="29">
        <f t="shared" si="3"/>
        <v>3.1111282983133393</v>
      </c>
      <c r="BE56" s="29">
        <f t="shared" si="4"/>
        <v>2.5269912302275479</v>
      </c>
      <c r="BF56" s="29">
        <f t="shared" si="5"/>
        <v>10.360494578534816</v>
      </c>
      <c r="BG56" s="9" t="s">
        <v>135</v>
      </c>
      <c r="BH56" s="16" t="s">
        <v>136</v>
      </c>
      <c r="BI56" s="9" t="s">
        <v>137</v>
      </c>
    </row>
    <row r="57" spans="1:61" ht="15.75" x14ac:dyDescent="0.25">
      <c r="A57" s="37" t="s">
        <v>75</v>
      </c>
      <c r="B57" s="37" t="s">
        <v>143</v>
      </c>
      <c r="C57" s="33">
        <v>480752.71355500002</v>
      </c>
      <c r="D57" s="33">
        <v>2154710.0539600002</v>
      </c>
      <c r="E57" s="5">
        <v>2.5</v>
      </c>
      <c r="F57" s="5">
        <v>646</v>
      </c>
      <c r="G57" s="5">
        <v>7.7</v>
      </c>
      <c r="H57" s="5">
        <v>444</v>
      </c>
      <c r="I57" s="29">
        <v>3.4269699750885012</v>
      </c>
      <c r="J57" s="29">
        <v>0.95619552647166661</v>
      </c>
      <c r="K57" s="5">
        <v>233</v>
      </c>
      <c r="L57" s="30">
        <v>5.2637119696810194E-3</v>
      </c>
      <c r="M57" s="9">
        <v>0.1</v>
      </c>
      <c r="N57" s="9"/>
      <c r="O57" s="9"/>
      <c r="P57" s="29">
        <v>1.2296481365813035</v>
      </c>
      <c r="Q57" s="9"/>
      <c r="R57" s="9"/>
      <c r="S57" s="29">
        <v>1.9462049004441337</v>
      </c>
      <c r="T57" s="9"/>
      <c r="U57" s="9"/>
      <c r="V57" s="9"/>
      <c r="W57" s="9"/>
      <c r="X57" s="9"/>
      <c r="Y57" s="9"/>
      <c r="Z57" s="9"/>
      <c r="AA57" s="29">
        <v>0.25574139430208176</v>
      </c>
      <c r="AB57" s="9"/>
      <c r="AC57" s="29">
        <v>1.7398112304814928</v>
      </c>
      <c r="AD57" s="29">
        <v>2.7154906397860521</v>
      </c>
      <c r="AE57" s="5">
        <v>10</v>
      </c>
      <c r="AF57" s="5">
        <v>0</v>
      </c>
      <c r="AG57" s="5">
        <v>0</v>
      </c>
      <c r="AH57" s="9"/>
      <c r="AI57" s="9"/>
      <c r="AJ57" s="9"/>
      <c r="AK57" s="29">
        <v>0</v>
      </c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"/>
      <c r="AZ57" s="9"/>
      <c r="BA57" s="9"/>
      <c r="BB57" s="9"/>
      <c r="BC57" s="9"/>
      <c r="BD57" s="29">
        <f t="shared" si="3"/>
        <v>6.65724816501376</v>
      </c>
      <c r="BE57" s="29">
        <f t="shared" si="4"/>
        <v>5.6180773501111521</v>
      </c>
      <c r="BF57" s="29">
        <f t="shared" si="5"/>
        <v>8.4655255261638871</v>
      </c>
      <c r="BG57" s="9" t="s">
        <v>135</v>
      </c>
      <c r="BH57" s="16" t="s">
        <v>136</v>
      </c>
      <c r="BI57" s="9" t="s">
        <v>137</v>
      </c>
    </row>
    <row r="58" spans="1:61" ht="15.75" x14ac:dyDescent="0.25">
      <c r="A58" s="37" t="s">
        <v>75</v>
      </c>
      <c r="B58" s="37" t="s">
        <v>142</v>
      </c>
      <c r="C58" s="39">
        <v>479219</v>
      </c>
      <c r="D58" s="39">
        <v>2153704</v>
      </c>
      <c r="E58" s="5">
        <v>25</v>
      </c>
      <c r="F58" s="5">
        <v>262</v>
      </c>
      <c r="G58" s="5">
        <v>7.8</v>
      </c>
      <c r="H58" s="5">
        <v>180</v>
      </c>
      <c r="I58" s="29">
        <v>1.2341025304838076</v>
      </c>
      <c r="J58" s="29">
        <v>0.33283502101373647</v>
      </c>
      <c r="K58" s="5">
        <v>77.010000000000005</v>
      </c>
      <c r="L58" s="30">
        <v>5.2637119696810194E-3</v>
      </c>
      <c r="M58" s="9">
        <v>0.1</v>
      </c>
      <c r="N58" s="9"/>
      <c r="O58" s="9"/>
      <c r="P58" s="29">
        <v>0.45075994170310218</v>
      </c>
      <c r="Q58" s="9"/>
      <c r="R58" s="9"/>
      <c r="S58" s="29">
        <v>0.79844303607964462</v>
      </c>
      <c r="T58" s="9"/>
      <c r="U58" s="9"/>
      <c r="V58" s="9"/>
      <c r="W58" s="9"/>
      <c r="X58" s="9"/>
      <c r="Y58" s="9"/>
      <c r="Z58" s="9"/>
      <c r="AA58" s="29">
        <v>0.10229655772083271</v>
      </c>
      <c r="AB58" s="9"/>
      <c r="AC58" s="29">
        <v>0.82641033447870904</v>
      </c>
      <c r="AD58" s="29">
        <v>0.74058835630528697</v>
      </c>
      <c r="AE58" s="5">
        <v>1</v>
      </c>
      <c r="AF58" s="5">
        <v>0</v>
      </c>
      <c r="AG58" s="5">
        <v>0</v>
      </c>
      <c r="AH58" s="9"/>
      <c r="AI58" s="9"/>
      <c r="AJ58" s="9"/>
      <c r="AK58" s="29">
        <v>0</v>
      </c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  <c r="AY58" s="9"/>
      <c r="AZ58" s="9"/>
      <c r="BA58" s="9"/>
      <c r="BB58" s="9"/>
      <c r="BC58" s="9"/>
      <c r="BD58" s="29">
        <f t="shared" si="3"/>
        <v>2.4677382845844731</v>
      </c>
      <c r="BE58" s="29">
        <f t="shared" si="4"/>
        <v>2.0229612051703274</v>
      </c>
      <c r="BF58" s="29">
        <f t="shared" si="5"/>
        <v>9.9044053254703801</v>
      </c>
      <c r="BG58" s="9" t="s">
        <v>135</v>
      </c>
      <c r="BH58" s="16" t="s">
        <v>136</v>
      </c>
      <c r="BI58" s="9" t="s">
        <v>137</v>
      </c>
    </row>
    <row r="59" spans="1:61" ht="15.75" x14ac:dyDescent="0.25">
      <c r="A59" s="37" t="s">
        <v>75</v>
      </c>
      <c r="B59" s="37" t="s">
        <v>141</v>
      </c>
      <c r="C59" s="39">
        <v>482923</v>
      </c>
      <c r="D59" s="39">
        <v>2153504</v>
      </c>
      <c r="E59" s="5">
        <v>2.5</v>
      </c>
      <c r="F59" s="5">
        <v>525</v>
      </c>
      <c r="G59" s="5">
        <v>7.8</v>
      </c>
      <c r="H59" s="17">
        <v>346.5</v>
      </c>
      <c r="I59" s="29">
        <v>3.1368821292775668</v>
      </c>
      <c r="J59" s="29">
        <v>0.69669703551180429</v>
      </c>
      <c r="K59" s="5">
        <v>164</v>
      </c>
      <c r="L59" s="30">
        <v>5.2637119696810194E-3</v>
      </c>
      <c r="M59" s="9">
        <v>0.1</v>
      </c>
      <c r="N59" s="9"/>
      <c r="O59" s="9"/>
      <c r="P59" s="29">
        <v>0.57776389756402247</v>
      </c>
      <c r="Q59" s="9"/>
      <c r="R59" s="9"/>
      <c r="S59" s="29">
        <v>1.6467887619142672</v>
      </c>
      <c r="T59" s="9"/>
      <c r="U59" s="9"/>
      <c r="V59" s="9"/>
      <c r="W59" s="9"/>
      <c r="X59" s="9"/>
      <c r="Y59" s="9"/>
      <c r="Z59" s="9"/>
      <c r="AA59" s="29">
        <v>0.3324638125927063</v>
      </c>
      <c r="AB59" s="9"/>
      <c r="AC59" s="29">
        <v>1.6528206689574181</v>
      </c>
      <c r="AD59" s="29">
        <v>1.6457519029006378</v>
      </c>
      <c r="AE59" s="5">
        <v>30</v>
      </c>
      <c r="AF59" s="5">
        <v>0</v>
      </c>
      <c r="AG59" s="5">
        <v>0</v>
      </c>
      <c r="AH59" s="9"/>
      <c r="AI59" s="9"/>
      <c r="AJ59" s="9"/>
      <c r="AK59" s="29">
        <v>0</v>
      </c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"/>
      <c r="AZ59" s="9"/>
      <c r="BA59" s="9"/>
      <c r="BB59" s="9"/>
      <c r="BC59" s="9"/>
      <c r="BD59" s="29">
        <f t="shared" si="3"/>
        <v>5.2778251463650294</v>
      </c>
      <c r="BE59" s="29">
        <f t="shared" si="4"/>
        <v>4.4166067743230739</v>
      </c>
      <c r="BF59" s="29">
        <f t="shared" si="5"/>
        <v>8.8836393827687719</v>
      </c>
      <c r="BG59" s="9" t="s">
        <v>135</v>
      </c>
      <c r="BH59" s="16" t="s">
        <v>136</v>
      </c>
      <c r="BI59" s="9" t="s">
        <v>137</v>
      </c>
    </row>
    <row r="60" spans="1:61" ht="15.75" x14ac:dyDescent="0.25">
      <c r="A60" s="37" t="s">
        <v>84</v>
      </c>
      <c r="B60" s="37" t="s">
        <v>151</v>
      </c>
      <c r="C60" s="40">
        <v>481296</v>
      </c>
      <c r="D60" s="40">
        <v>2132279</v>
      </c>
      <c r="E60" s="9">
        <v>2.5</v>
      </c>
      <c r="F60" s="9">
        <v>139</v>
      </c>
      <c r="G60" s="9">
        <v>7.8</v>
      </c>
      <c r="H60" s="9">
        <v>128</v>
      </c>
      <c r="I60" s="29">
        <v>0.9325422839910843</v>
      </c>
      <c r="J60" s="29">
        <v>4.625842664936676E-2</v>
      </c>
      <c r="K60" s="9">
        <v>43</v>
      </c>
      <c r="L60" s="30">
        <v>2.1054847878724078E-2</v>
      </c>
      <c r="M60" s="9">
        <v>0.1</v>
      </c>
      <c r="N60" s="9"/>
      <c r="O60" s="9"/>
      <c r="P60" s="29">
        <v>8.3281282531750989E-2</v>
      </c>
      <c r="Q60" s="9"/>
      <c r="R60" s="9"/>
      <c r="S60" s="29">
        <v>0.44912420779480011</v>
      </c>
      <c r="T60" s="9"/>
      <c r="U60" s="9"/>
      <c r="V60" s="9"/>
      <c r="W60" s="9"/>
      <c r="X60" s="9"/>
      <c r="Y60" s="9"/>
      <c r="Z60" s="9"/>
      <c r="AA60" s="29">
        <v>7.6722418290624525E-2</v>
      </c>
      <c r="AB60" s="9"/>
      <c r="AC60" s="29">
        <v>0.3914575268583359</v>
      </c>
      <c r="AD60" s="29">
        <v>0.41143797572515944</v>
      </c>
      <c r="AE60" s="9">
        <v>35</v>
      </c>
      <c r="AF60" s="9">
        <v>0</v>
      </c>
      <c r="AG60" s="9">
        <v>0</v>
      </c>
      <c r="AH60" s="9"/>
      <c r="AI60" s="9"/>
      <c r="AJ60" s="9"/>
      <c r="AK60" s="29">
        <v>0</v>
      </c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  <c r="AY60" s="9"/>
      <c r="AZ60" s="9"/>
      <c r="BA60" s="9"/>
      <c r="BB60" s="9"/>
      <c r="BC60" s="9"/>
      <c r="BD60" s="29">
        <f t="shared" si="3"/>
        <v>1.3287421286689201</v>
      </c>
      <c r="BE60" s="29">
        <f t="shared" si="4"/>
        <v>1.0831368410509261</v>
      </c>
      <c r="BF60" s="29">
        <f t="shared" si="5"/>
        <v>10.183151422665391</v>
      </c>
      <c r="BG60" s="9" t="s">
        <v>135</v>
      </c>
      <c r="BH60" s="16" t="s">
        <v>136</v>
      </c>
      <c r="BI60" s="9" t="s">
        <v>137</v>
      </c>
    </row>
    <row r="61" spans="1:61" ht="15.75" x14ac:dyDescent="0.25">
      <c r="A61" s="37" t="s">
        <v>75</v>
      </c>
      <c r="B61" s="37" t="s">
        <v>140</v>
      </c>
      <c r="C61" s="39">
        <v>482157</v>
      </c>
      <c r="D61" s="39">
        <v>2152446</v>
      </c>
      <c r="E61" s="5">
        <v>25</v>
      </c>
      <c r="F61" s="5">
        <v>686</v>
      </c>
      <c r="G61" s="5">
        <v>7.7</v>
      </c>
      <c r="H61" s="5">
        <v>464</v>
      </c>
      <c r="I61" s="29">
        <v>4.18742624885276</v>
      </c>
      <c r="J61" s="29">
        <v>1.441344879135757</v>
      </c>
      <c r="K61" s="5">
        <v>243</v>
      </c>
      <c r="L61" s="30">
        <v>5.2637119696810194E-3</v>
      </c>
      <c r="M61" s="9">
        <v>0.1</v>
      </c>
      <c r="N61" s="9"/>
      <c r="O61" s="9"/>
      <c r="P61" s="29">
        <v>0.22007078909015199</v>
      </c>
      <c r="Q61" s="9"/>
      <c r="R61" s="9"/>
      <c r="S61" s="29">
        <v>1.8963022106891561</v>
      </c>
      <c r="T61" s="9"/>
      <c r="U61" s="9"/>
      <c r="V61" s="9"/>
      <c r="W61" s="9"/>
      <c r="X61" s="9"/>
      <c r="Y61" s="9"/>
      <c r="Z61" s="9"/>
      <c r="AA61" s="29">
        <v>0.28131553373228996</v>
      </c>
      <c r="AB61" s="9"/>
      <c r="AC61" s="29">
        <v>1.8702970727676047</v>
      </c>
      <c r="AD61" s="29">
        <v>2.9623534252211479</v>
      </c>
      <c r="AE61" s="5">
        <v>30</v>
      </c>
      <c r="AF61" s="5">
        <v>0</v>
      </c>
      <c r="AG61" s="5">
        <v>0</v>
      </c>
      <c r="AH61" s="9"/>
      <c r="AI61" s="9"/>
      <c r="AJ61" s="9"/>
      <c r="AK61" s="29">
        <v>0</v>
      </c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9"/>
      <c r="AX61" s="9"/>
      <c r="AY61" s="9"/>
      <c r="AZ61" s="9"/>
      <c r="BA61" s="9"/>
      <c r="BB61" s="9"/>
      <c r="BC61" s="9"/>
      <c r="BD61" s="29">
        <f t="shared" si="3"/>
        <v>7.0102682424101985</v>
      </c>
      <c r="BE61" s="29">
        <f t="shared" si="4"/>
        <v>5.85410562904835</v>
      </c>
      <c r="BF61" s="29">
        <f t="shared" si="5"/>
        <v>8.9873213023368397</v>
      </c>
      <c r="BG61" s="9" t="s">
        <v>135</v>
      </c>
      <c r="BH61" s="16" t="s">
        <v>136</v>
      </c>
      <c r="BI61" s="9" t="s">
        <v>137</v>
      </c>
    </row>
    <row r="62" spans="1:61" ht="15.75" x14ac:dyDescent="0.25">
      <c r="A62" s="37" t="s">
        <v>76</v>
      </c>
      <c r="B62" s="37" t="s">
        <v>148</v>
      </c>
      <c r="C62" s="39">
        <v>481776</v>
      </c>
      <c r="D62" s="39">
        <v>2150834</v>
      </c>
      <c r="E62" s="5">
        <v>2.5</v>
      </c>
      <c r="F62" s="5">
        <v>474</v>
      </c>
      <c r="G62" s="5">
        <v>7.7</v>
      </c>
      <c r="H62" s="5">
        <v>348</v>
      </c>
      <c r="I62" s="29">
        <v>3.3564966566146586</v>
      </c>
      <c r="J62" s="29">
        <v>0.63746368431444445</v>
      </c>
      <c r="K62" s="5">
        <v>174</v>
      </c>
      <c r="L62" s="30">
        <v>5.2637119696810194E-3</v>
      </c>
      <c r="M62" s="9">
        <v>0.1</v>
      </c>
      <c r="N62" s="9"/>
      <c r="O62" s="9"/>
      <c r="P62" s="29">
        <v>0.43306266916510516</v>
      </c>
      <c r="Q62" s="9"/>
      <c r="R62" s="9"/>
      <c r="S62" s="29">
        <v>1.4970806926493336</v>
      </c>
      <c r="T62" s="9"/>
      <c r="U62" s="9"/>
      <c r="V62" s="9"/>
      <c r="W62" s="9"/>
      <c r="X62" s="9"/>
      <c r="Y62" s="9"/>
      <c r="Z62" s="9"/>
      <c r="AA62" s="29">
        <v>0.23016725487187359</v>
      </c>
      <c r="AB62" s="9"/>
      <c r="AC62" s="29">
        <v>1.6528206689574181</v>
      </c>
      <c r="AD62" s="29">
        <v>1.9749022834807652</v>
      </c>
      <c r="AE62" s="5">
        <v>80</v>
      </c>
      <c r="AF62" s="5">
        <v>0</v>
      </c>
      <c r="AG62" s="5">
        <v>0</v>
      </c>
      <c r="AH62" s="5"/>
      <c r="AI62" s="5"/>
      <c r="AJ62" s="5"/>
      <c r="AK62" s="31">
        <v>0</v>
      </c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29">
        <f t="shared" si="3"/>
        <v>5.3549708999593904</v>
      </c>
      <c r="BE62" s="29">
        <f t="shared" si="4"/>
        <v>4.4322867220638891</v>
      </c>
      <c r="BF62" s="29">
        <f t="shared" si="5"/>
        <v>9.4274025833271011</v>
      </c>
      <c r="BG62" s="9" t="s">
        <v>135</v>
      </c>
      <c r="BH62" s="16" t="s">
        <v>136</v>
      </c>
      <c r="BI62" s="9" t="s">
        <v>137</v>
      </c>
    </row>
    <row r="63" spans="1:61" ht="15.75" x14ac:dyDescent="0.25">
      <c r="A63" s="37" t="s">
        <v>101</v>
      </c>
      <c r="B63" s="37" t="s">
        <v>144</v>
      </c>
      <c r="C63" s="39">
        <v>485274</v>
      </c>
      <c r="D63" s="39">
        <v>2140695</v>
      </c>
      <c r="E63" s="5">
        <v>5</v>
      </c>
      <c r="F63" s="5">
        <v>363</v>
      </c>
      <c r="G63" s="5">
        <v>7.7</v>
      </c>
      <c r="H63" s="5">
        <v>284</v>
      </c>
      <c r="I63" s="29">
        <v>2.3878982561950961</v>
      </c>
      <c r="J63" s="29">
        <v>0.57823033311708449</v>
      </c>
      <c r="K63" s="5">
        <v>135.6</v>
      </c>
      <c r="L63" s="30">
        <v>5.2637119696810194E-3</v>
      </c>
      <c r="M63" s="9">
        <v>0.1</v>
      </c>
      <c r="N63" s="9"/>
      <c r="O63" s="9"/>
      <c r="P63" s="29">
        <v>0.27982510930668331</v>
      </c>
      <c r="Q63" s="9"/>
      <c r="R63" s="9"/>
      <c r="S63" s="29">
        <v>1.1627326712909825</v>
      </c>
      <c r="T63" s="9"/>
      <c r="U63" s="9"/>
      <c r="V63" s="9"/>
      <c r="W63" s="9"/>
      <c r="X63" s="9"/>
      <c r="Y63" s="9"/>
      <c r="Z63" s="9"/>
      <c r="AA63" s="29">
        <v>0.18234361413738429</v>
      </c>
      <c r="AB63" s="9"/>
      <c r="AC63" s="29">
        <v>1.0699839067461181</v>
      </c>
      <c r="AD63" s="29">
        <v>1.5470067887265995</v>
      </c>
      <c r="AE63" s="5">
        <v>35</v>
      </c>
      <c r="AF63" s="5">
        <v>0</v>
      </c>
      <c r="AG63" s="5">
        <v>0</v>
      </c>
      <c r="AH63" s="9"/>
      <c r="AI63" s="9"/>
      <c r="AJ63" s="9"/>
      <c r="AK63" s="29">
        <v>0</v>
      </c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  <c r="AX63" s="9"/>
      <c r="AY63" s="9"/>
      <c r="AZ63" s="9"/>
      <c r="BA63" s="9"/>
      <c r="BB63" s="9"/>
      <c r="BC63" s="9"/>
      <c r="BD63" s="29">
        <f t="shared" si="3"/>
        <v>3.962066980901084</v>
      </c>
      <c r="BE63" s="29">
        <f t="shared" si="4"/>
        <v>3.2512174105885454</v>
      </c>
      <c r="BF63" s="29">
        <f t="shared" si="5"/>
        <v>9.8547281894390917</v>
      </c>
      <c r="BG63" s="9" t="s">
        <v>135</v>
      </c>
      <c r="BH63" s="16" t="s">
        <v>136</v>
      </c>
      <c r="BI63" s="9" t="s">
        <v>137</v>
      </c>
    </row>
    <row r="64" spans="1:61" ht="15.75" x14ac:dyDescent="0.25">
      <c r="A64" s="37" t="s">
        <v>101</v>
      </c>
      <c r="B64" s="37" t="s">
        <v>226</v>
      </c>
      <c r="C64" s="39">
        <v>485856</v>
      </c>
      <c r="D64" s="39">
        <v>2141928</v>
      </c>
      <c r="E64" s="5">
        <v>5</v>
      </c>
      <c r="F64" s="5">
        <v>363</v>
      </c>
      <c r="G64" s="5">
        <v>7.7</v>
      </c>
      <c r="H64" s="5">
        <v>280</v>
      </c>
      <c r="I64" s="29">
        <v>2.3502032253835061</v>
      </c>
      <c r="J64" s="29">
        <v>0.57823033311708449</v>
      </c>
      <c r="K64" s="5">
        <v>134.07</v>
      </c>
      <c r="L64" s="30">
        <v>5.2637119696810194E-3</v>
      </c>
      <c r="M64" s="9">
        <v>0.1</v>
      </c>
      <c r="N64" s="9"/>
      <c r="O64" s="9"/>
      <c r="P64" s="29">
        <v>0.29606495940037475</v>
      </c>
      <c r="Q64" s="9"/>
      <c r="R64" s="9"/>
      <c r="S64" s="29">
        <v>1.0828883676830181</v>
      </c>
      <c r="T64" s="9"/>
      <c r="U64" s="9"/>
      <c r="V64" s="9"/>
      <c r="W64" s="9"/>
      <c r="X64" s="9"/>
      <c r="Y64" s="9"/>
      <c r="Z64" s="9"/>
      <c r="AA64" s="29">
        <v>0.1710909927880927</v>
      </c>
      <c r="AB64" s="9"/>
      <c r="AC64" s="29">
        <v>1.1265277717367665</v>
      </c>
      <c r="AD64" s="29">
        <v>1.5963793458136184</v>
      </c>
      <c r="AE64" s="5">
        <v>40</v>
      </c>
      <c r="AF64" s="5">
        <v>0</v>
      </c>
      <c r="AG64" s="5">
        <v>0</v>
      </c>
      <c r="AH64" s="9"/>
      <c r="AI64" s="9"/>
      <c r="AJ64" s="9"/>
      <c r="AK64" s="29">
        <v>0</v>
      </c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  <c r="BA64" s="9"/>
      <c r="BB64" s="9"/>
      <c r="BC64" s="9"/>
      <c r="BD64" s="29">
        <f t="shared" si="3"/>
        <v>3.9768864780214956</v>
      </c>
      <c r="BE64" s="29">
        <f t="shared" si="4"/>
        <v>3.2297622298706465</v>
      </c>
      <c r="BF64" s="29">
        <f t="shared" si="5"/>
        <v>10.367152312178872</v>
      </c>
      <c r="BG64" s="9" t="s">
        <v>135</v>
      </c>
      <c r="BH64" s="16" t="s">
        <v>136</v>
      </c>
      <c r="BI64" s="9" t="s">
        <v>137</v>
      </c>
    </row>
    <row r="65" spans="1:61" ht="15.75" x14ac:dyDescent="0.25">
      <c r="A65" s="37" t="s">
        <v>75</v>
      </c>
      <c r="B65" s="37" t="s">
        <v>139</v>
      </c>
      <c r="C65" s="39">
        <v>482650</v>
      </c>
      <c r="D65" s="39">
        <v>2152058</v>
      </c>
      <c r="E65" s="5">
        <v>2.5</v>
      </c>
      <c r="F65" s="5">
        <v>525</v>
      </c>
      <c r="G65" s="5">
        <v>7.7</v>
      </c>
      <c r="H65" s="5">
        <v>380</v>
      </c>
      <c r="I65" s="29">
        <v>3.433525632620952</v>
      </c>
      <c r="J65" s="29">
        <v>0.77567483710828411</v>
      </c>
      <c r="K65" s="5">
        <v>174</v>
      </c>
      <c r="L65" s="30">
        <v>5.2637119696810194E-3</v>
      </c>
      <c r="M65" s="9">
        <v>0.1</v>
      </c>
      <c r="N65" s="9"/>
      <c r="O65" s="9"/>
      <c r="P65" s="29">
        <v>0.12429731417863835</v>
      </c>
      <c r="Q65" s="9"/>
      <c r="R65" s="9"/>
      <c r="S65" s="29">
        <v>1.8463995209341781</v>
      </c>
      <c r="T65" s="9"/>
      <c r="U65" s="9"/>
      <c r="V65" s="9"/>
      <c r="W65" s="9"/>
      <c r="X65" s="9"/>
      <c r="Y65" s="9"/>
      <c r="Z65" s="9"/>
      <c r="AA65" s="29">
        <v>0.28131553373228996</v>
      </c>
      <c r="AB65" s="9"/>
      <c r="AC65" s="29">
        <v>1.5223348266713062</v>
      </c>
      <c r="AD65" s="29">
        <v>1.6457519029006378</v>
      </c>
      <c r="AE65" s="5">
        <v>110</v>
      </c>
      <c r="AF65" s="5">
        <v>0</v>
      </c>
      <c r="AG65" s="5">
        <v>0</v>
      </c>
      <c r="AH65" s="9"/>
      <c r="AI65" s="9"/>
      <c r="AJ65" s="9"/>
      <c r="AK65" s="29">
        <v>0</v>
      </c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9"/>
      <c r="AZ65" s="9"/>
      <c r="BA65" s="9"/>
      <c r="BB65" s="9"/>
      <c r="BC65" s="9"/>
      <c r="BD65" s="29">
        <f t="shared" si="3"/>
        <v>5.295801784238412</v>
      </c>
      <c r="BE65" s="29">
        <f t="shared" si="4"/>
        <v>4.3387614958775549</v>
      </c>
      <c r="BF65" s="29">
        <f t="shared" si="5"/>
        <v>9.9334060147388197</v>
      </c>
      <c r="BG65" s="9" t="s">
        <v>135</v>
      </c>
      <c r="BH65" s="16" t="s">
        <v>136</v>
      </c>
      <c r="BI65" s="9" t="s">
        <v>137</v>
      </c>
    </row>
    <row r="66" spans="1:61" ht="15.75" x14ac:dyDescent="0.25">
      <c r="A66" s="37" t="s">
        <v>76</v>
      </c>
      <c r="B66" s="37" t="s">
        <v>147</v>
      </c>
      <c r="C66" s="39">
        <v>477073</v>
      </c>
      <c r="D66" s="39">
        <v>2150067</v>
      </c>
      <c r="E66" s="5">
        <v>2.5</v>
      </c>
      <c r="F66" s="5">
        <v>363</v>
      </c>
      <c r="G66" s="5">
        <v>7.9</v>
      </c>
      <c r="H66" s="5">
        <v>272</v>
      </c>
      <c r="I66" s="29">
        <v>2.661596958174905</v>
      </c>
      <c r="J66" s="29">
        <v>0.16557131977547737</v>
      </c>
      <c r="K66" s="5">
        <v>116</v>
      </c>
      <c r="L66" s="30">
        <v>5.2637119696810194E-3</v>
      </c>
      <c r="M66" s="9">
        <v>0.1</v>
      </c>
      <c r="N66" s="9"/>
      <c r="O66" s="9"/>
      <c r="P66" s="29">
        <v>0.25525713095981678</v>
      </c>
      <c r="Q66" s="9"/>
      <c r="R66" s="9"/>
      <c r="S66" s="29">
        <v>0.99805379509955583</v>
      </c>
      <c r="T66" s="9"/>
      <c r="U66" s="9"/>
      <c r="V66" s="9"/>
      <c r="W66" s="9"/>
      <c r="X66" s="9"/>
      <c r="Y66" s="9"/>
      <c r="Z66" s="9"/>
      <c r="AA66" s="29">
        <v>0.10229655772083271</v>
      </c>
      <c r="AB66" s="9"/>
      <c r="AC66" s="29">
        <v>1.3048584228611195</v>
      </c>
      <c r="AD66" s="29">
        <v>1.3166015223205103</v>
      </c>
      <c r="AE66" s="5">
        <v>55</v>
      </c>
      <c r="AF66" s="5">
        <v>0</v>
      </c>
      <c r="AG66" s="5">
        <v>0</v>
      </c>
      <c r="AH66" s="5"/>
      <c r="AI66" s="5"/>
      <c r="AJ66" s="5"/>
      <c r="AK66" s="31">
        <v>0</v>
      </c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29">
        <f t="shared" si="3"/>
        <v>3.7218102980020187</v>
      </c>
      <c r="BE66" s="29">
        <f t="shared" si="4"/>
        <v>3.0876891208798805</v>
      </c>
      <c r="BF66" s="29">
        <f t="shared" si="5"/>
        <v>9.312302389861415</v>
      </c>
      <c r="BG66" s="9" t="s">
        <v>135</v>
      </c>
      <c r="BH66" s="16" t="s">
        <v>136</v>
      </c>
      <c r="BI66" s="9" t="s">
        <v>137</v>
      </c>
    </row>
    <row r="67" spans="1:61" ht="15.75" x14ac:dyDescent="0.25">
      <c r="A67" s="37" t="s">
        <v>75</v>
      </c>
      <c r="B67" s="37" t="s">
        <v>138</v>
      </c>
      <c r="C67" s="39">
        <v>478144</v>
      </c>
      <c r="D67" s="39">
        <v>2155925</v>
      </c>
      <c r="E67" s="5">
        <v>2.5</v>
      </c>
      <c r="F67" s="5">
        <v>646</v>
      </c>
      <c r="G67" s="5">
        <v>7.4</v>
      </c>
      <c r="H67" s="5">
        <v>432</v>
      </c>
      <c r="I67" s="29">
        <v>4.7102399370656878</v>
      </c>
      <c r="J67" s="29">
        <v>0.52181761769102752</v>
      </c>
      <c r="K67" s="5">
        <v>246.5</v>
      </c>
      <c r="L67" s="30">
        <v>5.2637119696810194E-3</v>
      </c>
      <c r="M67" s="9">
        <v>0.1</v>
      </c>
      <c r="N67" s="9"/>
      <c r="O67" s="9"/>
      <c r="P67" s="29">
        <v>0.46054549240058296</v>
      </c>
      <c r="Q67" s="9"/>
      <c r="R67" s="9"/>
      <c r="S67" s="29">
        <v>2.0460102799540896</v>
      </c>
      <c r="T67" s="9"/>
      <c r="U67" s="9"/>
      <c r="V67" s="9"/>
      <c r="W67" s="9"/>
      <c r="X67" s="9"/>
      <c r="Y67" s="9"/>
      <c r="Z67" s="9"/>
      <c r="AA67" s="29">
        <v>0.28131553373228996</v>
      </c>
      <c r="AB67" s="9"/>
      <c r="AC67" s="29">
        <v>1.7398112304814928</v>
      </c>
      <c r="AD67" s="29">
        <v>2.8800658300761159</v>
      </c>
      <c r="AE67" s="5">
        <v>5</v>
      </c>
      <c r="AF67" s="5">
        <v>0</v>
      </c>
      <c r="AG67" s="5">
        <v>0</v>
      </c>
      <c r="AH67" s="9"/>
      <c r="AI67" s="9"/>
      <c r="AJ67" s="9"/>
      <c r="AK67" s="29">
        <v>0</v>
      </c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9"/>
      <c r="AX67" s="9"/>
      <c r="AY67" s="9"/>
      <c r="AZ67" s="9"/>
      <c r="BA67" s="9"/>
      <c r="BB67" s="9"/>
      <c r="BC67" s="9"/>
      <c r="BD67" s="29">
        <f t="shared" si="3"/>
        <v>6.9472028742439882</v>
      </c>
      <c r="BE67" s="29">
        <f t="shared" si="4"/>
        <v>5.6978667591269794</v>
      </c>
      <c r="BF67" s="29">
        <f t="shared" si="5"/>
        <v>9.8800255857820556</v>
      </c>
      <c r="BG67" s="9" t="s">
        <v>135</v>
      </c>
      <c r="BH67" s="16" t="s">
        <v>136</v>
      </c>
      <c r="BI67" s="9" t="s">
        <v>137</v>
      </c>
    </row>
    <row r="68" spans="1:61" ht="15.75" x14ac:dyDescent="0.25">
      <c r="A68" s="37" t="s">
        <v>80</v>
      </c>
      <c r="B68" s="37" t="s">
        <v>150</v>
      </c>
      <c r="C68" s="39">
        <v>500141</v>
      </c>
      <c r="D68" s="39">
        <v>2123254</v>
      </c>
      <c r="E68" s="5">
        <v>5</v>
      </c>
      <c r="F68" s="5">
        <v>192</v>
      </c>
      <c r="G68" s="5">
        <v>8</v>
      </c>
      <c r="H68" s="5">
        <v>132</v>
      </c>
      <c r="I68" s="29">
        <v>1.0751278353218827</v>
      </c>
      <c r="J68" s="29">
        <v>0.13877527994810029</v>
      </c>
      <c r="K68" s="5">
        <v>57.89</v>
      </c>
      <c r="L68" s="30">
        <v>1.5791135909043057E-2</v>
      </c>
      <c r="M68" s="9">
        <v>0.1</v>
      </c>
      <c r="N68" s="9"/>
      <c r="O68" s="9"/>
      <c r="P68" s="29">
        <v>0.18904851134707473</v>
      </c>
      <c r="Q68" s="9"/>
      <c r="R68" s="9"/>
      <c r="S68" s="29">
        <v>0.45561155746294724</v>
      </c>
      <c r="T68" s="9"/>
      <c r="U68" s="9"/>
      <c r="V68" s="9"/>
      <c r="W68" s="9"/>
      <c r="X68" s="9"/>
      <c r="Y68" s="9"/>
      <c r="Z68" s="9"/>
      <c r="AA68" s="29">
        <v>3.3246381259270631E-2</v>
      </c>
      <c r="AB68" s="9"/>
      <c r="AC68" s="29">
        <v>0.52194336914444783</v>
      </c>
      <c r="AD68" s="29">
        <v>0.70109031063567162</v>
      </c>
      <c r="AE68" s="5">
        <v>715</v>
      </c>
      <c r="AF68" s="5">
        <v>0</v>
      </c>
      <c r="AG68" s="5">
        <v>0</v>
      </c>
      <c r="AH68" s="5"/>
      <c r="AI68" s="5"/>
      <c r="AJ68" s="5"/>
      <c r="AK68" s="31">
        <v>0</v>
      </c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29">
        <f t="shared" ref="BD68:BD99" si="6">S68+AA68+AC68+AD68</f>
        <v>1.7118916185023374</v>
      </c>
      <c r="BE68" s="29">
        <f t="shared" ref="BE68:BE99" si="7">I68+J68+P68+L68+AK68</f>
        <v>1.4187427625261009</v>
      </c>
      <c r="BF68" s="29">
        <f t="shared" ref="BF68:BF99" si="8">((BD68-BE68)/(BD68+BE68))*100</f>
        <v>9.3638802970002146</v>
      </c>
      <c r="BG68" s="9" t="s">
        <v>135</v>
      </c>
      <c r="BH68" s="16" t="s">
        <v>136</v>
      </c>
      <c r="BI68" s="9" t="s">
        <v>137</v>
      </c>
    </row>
    <row r="69" spans="1:61" ht="15.75" x14ac:dyDescent="0.25">
      <c r="A69" s="37" t="s">
        <v>80</v>
      </c>
      <c r="B69" s="37" t="s">
        <v>149</v>
      </c>
      <c r="C69" s="33">
        <v>499912.692262</v>
      </c>
      <c r="D69" s="33">
        <v>2123623.2938999999</v>
      </c>
      <c r="E69" s="5">
        <v>5</v>
      </c>
      <c r="F69" s="5">
        <v>212</v>
      </c>
      <c r="G69" s="5">
        <v>8.1</v>
      </c>
      <c r="H69" s="5">
        <v>144</v>
      </c>
      <c r="I69" s="29">
        <v>1.0882391503867839</v>
      </c>
      <c r="J69" s="29">
        <v>0.14808337799339971</v>
      </c>
      <c r="K69" s="5">
        <v>59.06</v>
      </c>
      <c r="L69" s="30">
        <v>1.5791135909043057E-2</v>
      </c>
      <c r="M69" s="9">
        <v>0.1</v>
      </c>
      <c r="N69" s="9"/>
      <c r="O69" s="9"/>
      <c r="P69" s="29">
        <v>0.23985009369144283</v>
      </c>
      <c r="Q69" s="9"/>
      <c r="R69" s="9"/>
      <c r="S69" s="29">
        <v>0.49852787065222814</v>
      </c>
      <c r="T69" s="9"/>
      <c r="U69" s="9"/>
      <c r="V69" s="9"/>
      <c r="W69" s="9"/>
      <c r="X69" s="9"/>
      <c r="Y69" s="9"/>
      <c r="Z69" s="9"/>
      <c r="AA69" s="29">
        <v>2.8898777556135236E-2</v>
      </c>
      <c r="AB69" s="9"/>
      <c r="AC69" s="29">
        <v>0.61328345874472623</v>
      </c>
      <c r="AD69" s="29">
        <v>0.68627854350956596</v>
      </c>
      <c r="AE69" s="5">
        <v>195</v>
      </c>
      <c r="AF69" s="5">
        <v>0</v>
      </c>
      <c r="AG69" s="5">
        <v>0</v>
      </c>
      <c r="AH69" s="5"/>
      <c r="AI69" s="5"/>
      <c r="AJ69" s="5"/>
      <c r="AK69" s="31">
        <v>0</v>
      </c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29">
        <f t="shared" si="6"/>
        <v>1.8269886504626556</v>
      </c>
      <c r="BE69" s="29">
        <f t="shared" si="7"/>
        <v>1.4919637579806693</v>
      </c>
      <c r="BF69" s="29">
        <f t="shared" si="8"/>
        <v>10.094296369833206</v>
      </c>
      <c r="BG69" s="9" t="s">
        <v>135</v>
      </c>
      <c r="BH69" s="16" t="s">
        <v>136</v>
      </c>
      <c r="BI69" s="9" t="s">
        <v>137</v>
      </c>
    </row>
    <row r="70" spans="1:61" ht="15.75" x14ac:dyDescent="0.25">
      <c r="A70" s="37" t="s">
        <v>85</v>
      </c>
      <c r="B70" s="37" t="s">
        <v>152</v>
      </c>
      <c r="C70" s="39">
        <v>486068</v>
      </c>
      <c r="D70" s="39">
        <v>2131769</v>
      </c>
      <c r="E70" s="9">
        <v>7.5</v>
      </c>
      <c r="F70" s="9">
        <v>293</v>
      </c>
      <c r="G70" s="9">
        <v>7.7</v>
      </c>
      <c r="H70" s="6">
        <v>193.38</v>
      </c>
      <c r="I70" s="29">
        <v>1.4804313622656353</v>
      </c>
      <c r="J70" s="29">
        <v>0.36527233238371926</v>
      </c>
      <c r="K70" s="9">
        <v>102</v>
      </c>
      <c r="L70" s="30">
        <v>1.5791135909043057E-2</v>
      </c>
      <c r="M70" s="9">
        <v>0.1</v>
      </c>
      <c r="N70" s="9"/>
      <c r="O70" s="9"/>
      <c r="P70" s="29">
        <v>0.43389548199042266</v>
      </c>
      <c r="Q70" s="9"/>
      <c r="R70" s="9"/>
      <c r="S70" s="29">
        <v>0.79844303607964462</v>
      </c>
      <c r="T70" s="9"/>
      <c r="U70" s="9"/>
      <c r="V70" s="9"/>
      <c r="W70" s="9"/>
      <c r="X70" s="9"/>
      <c r="Y70" s="9"/>
      <c r="Z70" s="9"/>
      <c r="AA70" s="29">
        <v>7.6722418290624525E-2</v>
      </c>
      <c r="AB70" s="9"/>
      <c r="AC70" s="29">
        <v>0.82641033447870904</v>
      </c>
      <c r="AD70" s="29">
        <v>1.2343139271754784</v>
      </c>
      <c r="AE70" s="9">
        <v>5</v>
      </c>
      <c r="AF70" s="9">
        <v>0</v>
      </c>
      <c r="AG70" s="9">
        <v>0</v>
      </c>
      <c r="AH70" s="9">
        <v>0.79</v>
      </c>
      <c r="AI70" s="9">
        <v>35</v>
      </c>
      <c r="AJ70" s="9">
        <v>49</v>
      </c>
      <c r="AK70" s="29">
        <v>0.13922101799883879</v>
      </c>
      <c r="AL70" s="9">
        <v>1.95</v>
      </c>
      <c r="AM70" s="9">
        <v>1.0999999999999999E-2</v>
      </c>
      <c r="AN70" s="9">
        <v>256</v>
      </c>
      <c r="AO70" s="9"/>
      <c r="AP70" s="9"/>
      <c r="AQ70" s="9"/>
      <c r="AR70" s="9"/>
      <c r="AS70" s="9"/>
      <c r="AT70" s="9"/>
      <c r="AU70" s="9"/>
      <c r="AV70" s="9"/>
      <c r="AW70" s="9">
        <v>3.5000000000000003E-2</v>
      </c>
      <c r="AX70" s="9"/>
      <c r="AY70" s="9">
        <v>1.2999999999999999E-2</v>
      </c>
      <c r="AZ70" s="9"/>
      <c r="BA70" s="9">
        <v>0.249</v>
      </c>
      <c r="BB70" s="9">
        <v>0</v>
      </c>
      <c r="BC70" s="9">
        <v>0</v>
      </c>
      <c r="BD70" s="29">
        <f t="shared" si="6"/>
        <v>2.9358897160244566</v>
      </c>
      <c r="BE70" s="29">
        <f t="shared" si="7"/>
        <v>2.4346113305476593</v>
      </c>
      <c r="BF70" s="29">
        <f t="shared" si="8"/>
        <v>9.3339221262558603</v>
      </c>
      <c r="BG70" s="9" t="s">
        <v>135</v>
      </c>
      <c r="BH70" s="16" t="s">
        <v>136</v>
      </c>
      <c r="BI70" s="9" t="s">
        <v>137</v>
      </c>
    </row>
    <row r="71" spans="1:61" ht="15.75" x14ac:dyDescent="0.25">
      <c r="A71" s="37" t="s">
        <v>101</v>
      </c>
      <c r="B71" s="37" t="s">
        <v>228</v>
      </c>
      <c r="C71" s="39">
        <v>480411</v>
      </c>
      <c r="D71" s="39">
        <v>2143138</v>
      </c>
      <c r="E71" s="5">
        <v>5</v>
      </c>
      <c r="F71" s="5">
        <v>202</v>
      </c>
      <c r="G71" s="5">
        <v>7.7</v>
      </c>
      <c r="H71" s="5">
        <v>140</v>
      </c>
      <c r="I71" s="29">
        <v>1.0439884620427429</v>
      </c>
      <c r="J71" s="29">
        <v>0.27331960623924628</v>
      </c>
      <c r="K71" s="5">
        <v>72</v>
      </c>
      <c r="L71" s="30">
        <v>5.2637119696810194E-3</v>
      </c>
      <c r="M71" s="9">
        <v>0.1</v>
      </c>
      <c r="N71" s="9"/>
      <c r="O71" s="9"/>
      <c r="P71" s="29">
        <v>0.34915677701436598</v>
      </c>
      <c r="Q71" s="9"/>
      <c r="R71" s="9"/>
      <c r="S71" s="29">
        <v>0.69863765656968901</v>
      </c>
      <c r="T71" s="9"/>
      <c r="U71" s="9"/>
      <c r="V71" s="9"/>
      <c r="W71" s="9"/>
      <c r="X71" s="9"/>
      <c r="Y71" s="9"/>
      <c r="Z71" s="9"/>
      <c r="AA71" s="29">
        <v>7.6722418290624525E-2</v>
      </c>
      <c r="AB71" s="9"/>
      <c r="AC71" s="29">
        <v>0.52194336914444783</v>
      </c>
      <c r="AD71" s="29">
        <v>0.74058835630528697</v>
      </c>
      <c r="AE71" s="5">
        <v>1040</v>
      </c>
      <c r="AF71" s="5">
        <v>0</v>
      </c>
      <c r="AG71" s="5">
        <v>0</v>
      </c>
      <c r="AH71" s="9"/>
      <c r="AI71" s="9"/>
      <c r="AJ71" s="9"/>
      <c r="AK71" s="29">
        <v>0</v>
      </c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/>
      <c r="AY71" s="9"/>
      <c r="AZ71" s="9"/>
      <c r="BA71" s="9"/>
      <c r="BB71" s="9"/>
      <c r="BC71" s="9"/>
      <c r="BD71" s="29">
        <f t="shared" si="6"/>
        <v>2.0378918003100481</v>
      </c>
      <c r="BE71" s="29">
        <f t="shared" si="7"/>
        <v>1.6717285572660361</v>
      </c>
      <c r="BF71" s="29">
        <f t="shared" si="8"/>
        <v>9.8706392500840163</v>
      </c>
      <c r="BG71" s="9" t="s">
        <v>135</v>
      </c>
      <c r="BH71" s="16" t="s">
        <v>136</v>
      </c>
      <c r="BI71" s="9" t="s">
        <v>137</v>
      </c>
    </row>
    <row r="72" spans="1:61" ht="15.75" x14ac:dyDescent="0.25">
      <c r="A72" s="37" t="s">
        <v>85</v>
      </c>
      <c r="B72" s="37" t="s">
        <v>155</v>
      </c>
      <c r="C72" s="39">
        <v>489992</v>
      </c>
      <c r="D72" s="39">
        <v>2126177</v>
      </c>
      <c r="E72" s="9">
        <v>2.5</v>
      </c>
      <c r="F72" s="9">
        <v>172</v>
      </c>
      <c r="G72" s="9">
        <v>7.9</v>
      </c>
      <c r="H72" s="9">
        <v>124</v>
      </c>
      <c r="I72" s="29">
        <v>0.94565359905598534</v>
      </c>
      <c r="J72" s="29">
        <v>0.14864750514766026</v>
      </c>
      <c r="K72" s="9">
        <v>53.34</v>
      </c>
      <c r="L72" s="30">
        <v>5.2637119696810194E-3</v>
      </c>
      <c r="M72" s="9">
        <v>0.1</v>
      </c>
      <c r="N72" s="9"/>
      <c r="O72" s="9"/>
      <c r="P72" s="29">
        <v>0.21632313137622319</v>
      </c>
      <c r="Q72" s="9"/>
      <c r="R72" s="9"/>
      <c r="S72" s="29">
        <v>0.41918259394181345</v>
      </c>
      <c r="T72" s="9"/>
      <c r="U72" s="9"/>
      <c r="V72" s="9"/>
      <c r="W72" s="9"/>
      <c r="X72" s="9"/>
      <c r="Y72" s="9"/>
      <c r="Z72" s="9"/>
      <c r="AA72" s="29">
        <v>3.3502122653572713E-3</v>
      </c>
      <c r="AB72" s="9"/>
      <c r="AC72" s="29">
        <v>0.50889478491583662</v>
      </c>
      <c r="AD72" s="29">
        <v>0.64431186998559964</v>
      </c>
      <c r="AE72" s="9">
        <v>5</v>
      </c>
      <c r="AF72" s="9">
        <v>0</v>
      </c>
      <c r="AG72" s="9">
        <v>0</v>
      </c>
      <c r="AH72" s="9"/>
      <c r="AI72" s="9"/>
      <c r="AJ72" s="9"/>
      <c r="AK72" s="29">
        <v>0</v>
      </c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9"/>
      <c r="AZ72" s="9"/>
      <c r="BA72" s="9"/>
      <c r="BB72" s="9"/>
      <c r="BC72" s="9"/>
      <c r="BD72" s="29">
        <f t="shared" si="6"/>
        <v>1.5757394611086069</v>
      </c>
      <c r="BE72" s="29">
        <f t="shared" si="7"/>
        <v>1.31588794754955</v>
      </c>
      <c r="BF72" s="29">
        <f t="shared" si="8"/>
        <v>8.9863414899514833</v>
      </c>
      <c r="BG72" s="9" t="s">
        <v>135</v>
      </c>
      <c r="BH72" s="16" t="s">
        <v>136</v>
      </c>
      <c r="BI72" s="9" t="s">
        <v>137</v>
      </c>
    </row>
    <row r="73" spans="1:61" ht="15.75" x14ac:dyDescent="0.25">
      <c r="A73" s="37" t="s">
        <v>85</v>
      </c>
      <c r="B73" s="37" t="s">
        <v>154</v>
      </c>
      <c r="C73" s="39">
        <v>492890</v>
      </c>
      <c r="D73" s="39">
        <v>2127862</v>
      </c>
      <c r="E73" s="9">
        <v>5</v>
      </c>
      <c r="F73" s="9">
        <v>156</v>
      </c>
      <c r="G73" s="9">
        <v>7.9</v>
      </c>
      <c r="H73" s="9">
        <v>132</v>
      </c>
      <c r="I73" s="29">
        <v>0.98826537301691353</v>
      </c>
      <c r="J73" s="29">
        <v>0.12128733816602261</v>
      </c>
      <c r="K73" s="9">
        <v>47</v>
      </c>
      <c r="L73" s="30">
        <v>1.5791135909043057E-2</v>
      </c>
      <c r="M73" s="9">
        <v>0.1</v>
      </c>
      <c r="N73" s="9"/>
      <c r="O73" s="9"/>
      <c r="P73" s="29">
        <v>0.11659379554445137</v>
      </c>
      <c r="Q73" s="9"/>
      <c r="R73" s="9"/>
      <c r="S73" s="29">
        <v>0.44912420779480011</v>
      </c>
      <c r="T73" s="9"/>
      <c r="U73" s="9"/>
      <c r="V73" s="9"/>
      <c r="W73" s="9"/>
      <c r="X73" s="9"/>
      <c r="Y73" s="9"/>
      <c r="Z73" s="9"/>
      <c r="AA73" s="29">
        <v>2.5574139430208177E-2</v>
      </c>
      <c r="AB73" s="9"/>
      <c r="AC73" s="29">
        <v>0.52194336914444783</v>
      </c>
      <c r="AD73" s="29">
        <v>0.49372557087019131</v>
      </c>
      <c r="AE73" s="9">
        <v>5</v>
      </c>
      <c r="AF73" s="9">
        <v>0</v>
      </c>
      <c r="AG73" s="9">
        <v>0</v>
      </c>
      <c r="AH73" s="9"/>
      <c r="AI73" s="9"/>
      <c r="AJ73" s="9"/>
      <c r="AK73" s="29">
        <v>0</v>
      </c>
      <c r="AL73" s="9"/>
      <c r="AM73" s="9"/>
      <c r="AN73" s="9"/>
      <c r="AO73" s="9"/>
      <c r="AP73" s="9"/>
      <c r="AQ73" s="9"/>
      <c r="AR73" s="9"/>
      <c r="AS73" s="9"/>
      <c r="AT73" s="9"/>
      <c r="AU73" s="9"/>
      <c r="AV73" s="9"/>
      <c r="AW73" s="9"/>
      <c r="AX73" s="9"/>
      <c r="AY73" s="9"/>
      <c r="AZ73" s="9"/>
      <c r="BA73" s="9"/>
      <c r="BB73" s="9"/>
      <c r="BC73" s="9"/>
      <c r="BD73" s="29">
        <f t="shared" si="6"/>
        <v>1.4903672872396474</v>
      </c>
      <c r="BE73" s="29">
        <f t="shared" si="7"/>
        <v>1.2419376426364306</v>
      </c>
      <c r="BF73" s="29">
        <f t="shared" si="8"/>
        <v>9.092310374540963</v>
      </c>
      <c r="BG73" s="9" t="s">
        <v>135</v>
      </c>
      <c r="BH73" s="16" t="s">
        <v>136</v>
      </c>
      <c r="BI73" s="9" t="s">
        <v>137</v>
      </c>
    </row>
    <row r="74" spans="1:61" ht="15.75" x14ac:dyDescent="0.25">
      <c r="A74" s="37" t="s">
        <v>145</v>
      </c>
      <c r="B74" s="37" t="s">
        <v>162</v>
      </c>
      <c r="C74" s="40">
        <v>482972</v>
      </c>
      <c r="D74" s="40">
        <v>2134511</v>
      </c>
      <c r="E74" s="5">
        <v>5</v>
      </c>
      <c r="F74" s="5">
        <v>363</v>
      </c>
      <c r="G74" s="5">
        <v>7.7</v>
      </c>
      <c r="H74" s="5">
        <v>239.58</v>
      </c>
      <c r="I74" s="29">
        <v>1.3848826537301693</v>
      </c>
      <c r="J74" s="29">
        <v>0.9392717118438495</v>
      </c>
      <c r="K74" s="5">
        <v>111.37</v>
      </c>
      <c r="L74" s="30">
        <v>1.0527423939362039E-2</v>
      </c>
      <c r="M74" s="9">
        <v>0.1</v>
      </c>
      <c r="N74" s="9"/>
      <c r="O74" s="9"/>
      <c r="P74" s="29">
        <v>0.48469706433479076</v>
      </c>
      <c r="Q74" s="9"/>
      <c r="R74" s="9"/>
      <c r="S74" s="29">
        <v>0.81840411198163565</v>
      </c>
      <c r="T74" s="9"/>
      <c r="U74" s="9"/>
      <c r="V74" s="9"/>
      <c r="W74" s="9"/>
      <c r="X74" s="9"/>
      <c r="Y74" s="9"/>
      <c r="Z74" s="9"/>
      <c r="AA74" s="29">
        <v>0.12710347296813462</v>
      </c>
      <c r="AB74" s="9"/>
      <c r="AC74" s="29">
        <v>1.0917315471271367</v>
      </c>
      <c r="AD74" s="29">
        <v>1.4071178769800454</v>
      </c>
      <c r="AE74" s="5">
        <v>90</v>
      </c>
      <c r="AF74" s="5">
        <v>5</v>
      </c>
      <c r="AG74" s="5">
        <v>1</v>
      </c>
      <c r="AH74" s="9"/>
      <c r="AI74" s="9"/>
      <c r="AJ74" s="9"/>
      <c r="AK74" s="29">
        <v>0</v>
      </c>
      <c r="AL74" s="9"/>
      <c r="AM74" s="9"/>
      <c r="AN74" s="9"/>
      <c r="AO74" s="9"/>
      <c r="AP74" s="9"/>
      <c r="AQ74" s="9"/>
      <c r="AR74" s="9"/>
      <c r="AS74" s="9"/>
      <c r="AT74" s="9"/>
      <c r="AU74" s="9"/>
      <c r="AV74" s="9"/>
      <c r="AW74" s="9"/>
      <c r="AX74" s="9"/>
      <c r="AY74" s="9"/>
      <c r="AZ74" s="9"/>
      <c r="BA74" s="9"/>
      <c r="BB74" s="9"/>
      <c r="BC74" s="9"/>
      <c r="BD74" s="29">
        <f t="shared" si="6"/>
        <v>3.4443570090569526</v>
      </c>
      <c r="BE74" s="29">
        <f t="shared" si="7"/>
        <v>2.8193788538481717</v>
      </c>
      <c r="BF74" s="29">
        <f t="shared" si="8"/>
        <v>9.9777220637607762</v>
      </c>
      <c r="BG74" s="9" t="s">
        <v>157</v>
      </c>
      <c r="BH74" s="18" t="s">
        <v>158</v>
      </c>
      <c r="BI74" s="9" t="s">
        <v>159</v>
      </c>
    </row>
    <row r="75" spans="1:61" ht="15.75" x14ac:dyDescent="0.25">
      <c r="A75" s="37" t="s">
        <v>145</v>
      </c>
      <c r="B75" s="37" t="s">
        <v>161</v>
      </c>
      <c r="C75" s="39">
        <v>483778</v>
      </c>
      <c r="D75" s="39">
        <v>2138641</v>
      </c>
      <c r="E75" s="5">
        <v>2.5</v>
      </c>
      <c r="F75" s="5">
        <v>606</v>
      </c>
      <c r="G75" s="5">
        <v>7.4</v>
      </c>
      <c r="H75" s="5">
        <v>399.96000000000004</v>
      </c>
      <c r="I75" s="29">
        <v>2.6206240985970894</v>
      </c>
      <c r="J75" s="29">
        <v>1.3933940710236086</v>
      </c>
      <c r="K75" s="5">
        <v>199.56</v>
      </c>
      <c r="L75" s="30">
        <v>1.0527423939362039E-2</v>
      </c>
      <c r="M75" s="9">
        <v>0.1</v>
      </c>
      <c r="N75" s="9"/>
      <c r="O75" s="9"/>
      <c r="P75" s="29">
        <v>1.2554653341661461</v>
      </c>
      <c r="Q75" s="9"/>
      <c r="R75" s="9"/>
      <c r="S75" s="29">
        <v>1.4122461200658716</v>
      </c>
      <c r="T75" s="9"/>
      <c r="U75" s="9"/>
      <c r="V75" s="9"/>
      <c r="W75" s="9"/>
      <c r="X75" s="9"/>
      <c r="Y75" s="9"/>
      <c r="Z75" s="9"/>
      <c r="AA75" s="29">
        <v>0.16290726817042608</v>
      </c>
      <c r="AB75" s="9"/>
      <c r="AC75" s="29">
        <v>2.2748031838545515</v>
      </c>
      <c r="AD75" s="29">
        <v>2.5756017280394983</v>
      </c>
      <c r="AE75" s="5">
        <v>1755</v>
      </c>
      <c r="AF75" s="5">
        <v>0</v>
      </c>
      <c r="AG75" s="5">
        <v>0</v>
      </c>
      <c r="AH75" s="9"/>
      <c r="AI75" s="9"/>
      <c r="AJ75" s="9"/>
      <c r="AK75" s="29">
        <v>0</v>
      </c>
      <c r="AL75" s="9"/>
      <c r="AM75" s="9"/>
      <c r="AN75" s="9"/>
      <c r="AO75" s="9"/>
      <c r="AP75" s="9"/>
      <c r="AQ75" s="9"/>
      <c r="AR75" s="9"/>
      <c r="AS75" s="9"/>
      <c r="AT75" s="9"/>
      <c r="AU75" s="9"/>
      <c r="AV75" s="9"/>
      <c r="AW75" s="9"/>
      <c r="AX75" s="9"/>
      <c r="AY75" s="9"/>
      <c r="AZ75" s="9"/>
      <c r="BA75" s="9"/>
      <c r="BB75" s="9"/>
      <c r="BC75" s="9"/>
      <c r="BD75" s="29">
        <f t="shared" si="6"/>
        <v>6.4255583001303478</v>
      </c>
      <c r="BE75" s="29">
        <f t="shared" si="7"/>
        <v>5.2800109277262068</v>
      </c>
      <c r="BF75" s="29">
        <f t="shared" si="8"/>
        <v>9.7863448594879312</v>
      </c>
      <c r="BG75" s="9" t="s">
        <v>157</v>
      </c>
      <c r="BH75" s="18" t="s">
        <v>158</v>
      </c>
      <c r="BI75" s="9" t="s">
        <v>159</v>
      </c>
    </row>
    <row r="76" spans="1:61" ht="15.75" x14ac:dyDescent="0.25">
      <c r="A76" s="37" t="s">
        <v>75</v>
      </c>
      <c r="B76" s="37" t="s">
        <v>160</v>
      </c>
      <c r="C76" s="39">
        <v>482419</v>
      </c>
      <c r="D76" s="39">
        <v>2154039</v>
      </c>
      <c r="E76" s="5">
        <v>2.5</v>
      </c>
      <c r="F76" s="5">
        <v>1352</v>
      </c>
      <c r="G76" s="5">
        <v>7.2</v>
      </c>
      <c r="H76" s="5">
        <v>844</v>
      </c>
      <c r="I76" s="29">
        <v>7.3996984397535073</v>
      </c>
      <c r="J76" s="29">
        <v>4.355061630891603</v>
      </c>
      <c r="K76" s="5">
        <v>502.32</v>
      </c>
      <c r="L76" s="30">
        <v>5.2637119696810194E-3</v>
      </c>
      <c r="M76" s="9">
        <v>0.1</v>
      </c>
      <c r="N76" s="9"/>
      <c r="O76" s="9"/>
      <c r="P76" s="29">
        <v>0.60712054965646467</v>
      </c>
      <c r="Q76" s="9"/>
      <c r="R76" s="9"/>
      <c r="S76" s="29">
        <v>3.0440640750536452</v>
      </c>
      <c r="T76" s="9"/>
      <c r="U76" s="9"/>
      <c r="V76" s="9"/>
      <c r="W76" s="9"/>
      <c r="X76" s="9"/>
      <c r="Y76" s="9"/>
      <c r="Z76" s="9"/>
      <c r="AA76" s="29">
        <v>0.40918623088333084</v>
      </c>
      <c r="AB76" s="9"/>
      <c r="AC76" s="29">
        <v>3.3491366186768734</v>
      </c>
      <c r="AD76" s="29">
        <v>6.9944455873277107</v>
      </c>
      <c r="AE76" s="5">
        <v>3770</v>
      </c>
      <c r="AF76" s="5">
        <v>0</v>
      </c>
      <c r="AG76" s="5">
        <v>0</v>
      </c>
      <c r="AH76" s="9"/>
      <c r="AI76" s="9"/>
      <c r="AJ76" s="9"/>
      <c r="AK76" s="29">
        <v>0</v>
      </c>
      <c r="AL76" s="9"/>
      <c r="AM76" s="9"/>
      <c r="AN76" s="9"/>
      <c r="AO76" s="9"/>
      <c r="AP76" s="9"/>
      <c r="AQ76" s="9"/>
      <c r="AR76" s="9"/>
      <c r="AS76" s="9"/>
      <c r="AT76" s="9"/>
      <c r="AU76" s="9"/>
      <c r="AV76" s="9"/>
      <c r="AW76" s="9"/>
      <c r="AX76" s="9"/>
      <c r="AY76" s="9"/>
      <c r="AZ76" s="9"/>
      <c r="BA76" s="9"/>
      <c r="BB76" s="9"/>
      <c r="BC76" s="9"/>
      <c r="BD76" s="29">
        <f t="shared" si="6"/>
        <v>13.79683251194156</v>
      </c>
      <c r="BE76" s="29">
        <f t="shared" si="7"/>
        <v>12.367144332271256</v>
      </c>
      <c r="BF76" s="29">
        <f t="shared" si="8"/>
        <v>5.4643381936279898</v>
      </c>
      <c r="BG76" s="9" t="s">
        <v>157</v>
      </c>
      <c r="BH76" s="18" t="s">
        <v>158</v>
      </c>
      <c r="BI76" s="9" t="s">
        <v>159</v>
      </c>
    </row>
    <row r="77" spans="1:61" ht="15.75" x14ac:dyDescent="0.25">
      <c r="A77" s="37" t="s">
        <v>75</v>
      </c>
      <c r="B77" s="37" t="s">
        <v>156</v>
      </c>
      <c r="C77" s="39">
        <v>478144</v>
      </c>
      <c r="D77" s="39">
        <v>2155181</v>
      </c>
      <c r="E77" s="5">
        <v>2.5</v>
      </c>
      <c r="F77" s="5">
        <v>646</v>
      </c>
      <c r="G77" s="5">
        <v>7.1</v>
      </c>
      <c r="H77" s="5">
        <v>436</v>
      </c>
      <c r="I77" s="29">
        <v>3.9383112626196413</v>
      </c>
      <c r="J77" s="29">
        <v>1.5795560319295967</v>
      </c>
      <c r="K77" s="5">
        <v>212.4</v>
      </c>
      <c r="L77" s="30">
        <v>5.2637119696810194E-3</v>
      </c>
      <c r="M77" s="9">
        <v>0.1</v>
      </c>
      <c r="N77" s="9"/>
      <c r="O77" s="9"/>
      <c r="P77" s="29">
        <v>0.35686029564855298</v>
      </c>
      <c r="Q77" s="9"/>
      <c r="R77" s="9"/>
      <c r="S77" s="29">
        <v>1.4471780028943559</v>
      </c>
      <c r="T77" s="9"/>
      <c r="U77" s="9"/>
      <c r="V77" s="9"/>
      <c r="W77" s="9"/>
      <c r="X77" s="9"/>
      <c r="Y77" s="9"/>
      <c r="Z77" s="9"/>
      <c r="AA77" s="29">
        <v>0.23016725487187359</v>
      </c>
      <c r="AB77" s="9"/>
      <c r="AC77" s="29">
        <v>2.5227262841981646</v>
      </c>
      <c r="AD77" s="29">
        <v>2.797778234931084</v>
      </c>
      <c r="AE77" s="5">
        <v>60</v>
      </c>
      <c r="AF77" s="5">
        <v>0</v>
      </c>
      <c r="AG77" s="5">
        <v>0</v>
      </c>
      <c r="AH77" s="9"/>
      <c r="AI77" s="9"/>
      <c r="AJ77" s="9"/>
      <c r="AK77" s="29">
        <v>0</v>
      </c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9"/>
      <c r="AX77" s="9"/>
      <c r="AY77" s="9"/>
      <c r="AZ77" s="9"/>
      <c r="BA77" s="9"/>
      <c r="BB77" s="9"/>
      <c r="BC77" s="9"/>
      <c r="BD77" s="29">
        <f t="shared" si="6"/>
        <v>6.9978497768954782</v>
      </c>
      <c r="BE77" s="29">
        <f t="shared" si="7"/>
        <v>5.8799913021674719</v>
      </c>
      <c r="BF77" s="29">
        <f t="shared" si="8"/>
        <v>8.6804804304150238</v>
      </c>
      <c r="BG77" s="9" t="s">
        <v>157</v>
      </c>
      <c r="BH77" s="18" t="s">
        <v>158</v>
      </c>
      <c r="BI77" s="9" t="s">
        <v>159</v>
      </c>
    </row>
    <row r="78" spans="1:61" ht="15.75" x14ac:dyDescent="0.25">
      <c r="A78" s="37" t="s">
        <v>106</v>
      </c>
      <c r="B78" s="37" t="s">
        <v>175</v>
      </c>
      <c r="C78" s="39">
        <v>484606</v>
      </c>
      <c r="D78" s="39">
        <v>2150489</v>
      </c>
      <c r="E78" s="5">
        <v>10</v>
      </c>
      <c r="F78" s="5">
        <v>908</v>
      </c>
      <c r="G78" s="5">
        <v>7.6</v>
      </c>
      <c r="H78" s="5">
        <v>599.28</v>
      </c>
      <c r="I78" s="29">
        <v>6.0361216730038025</v>
      </c>
      <c r="J78" s="29">
        <v>2.1916339943023155</v>
      </c>
      <c r="K78" s="5">
        <v>300</v>
      </c>
      <c r="L78" s="30">
        <v>5.2637119696810194E-3</v>
      </c>
      <c r="M78" s="9">
        <v>0.1</v>
      </c>
      <c r="N78" s="9"/>
      <c r="O78" s="9"/>
      <c r="P78" s="29">
        <v>9.785550697480741E-2</v>
      </c>
      <c r="Q78" s="9"/>
      <c r="R78" s="9"/>
      <c r="S78" s="29">
        <v>2.2955237287289783</v>
      </c>
      <c r="T78" s="9"/>
      <c r="U78" s="9"/>
      <c r="V78" s="9"/>
      <c r="W78" s="9"/>
      <c r="X78" s="9"/>
      <c r="Y78" s="9"/>
      <c r="Z78" s="9"/>
      <c r="AA78" s="29">
        <v>0.3324638125927063</v>
      </c>
      <c r="AB78" s="9"/>
      <c r="AC78" s="29">
        <v>3.56661302248706</v>
      </c>
      <c r="AD78" s="29">
        <v>3.7029417815264347</v>
      </c>
      <c r="AE78" s="5">
        <v>1170</v>
      </c>
      <c r="AF78" s="5">
        <v>3</v>
      </c>
      <c r="AG78" s="5">
        <v>0</v>
      </c>
      <c r="AH78" s="9"/>
      <c r="AI78" s="9"/>
      <c r="AJ78" s="9"/>
      <c r="AK78" s="29">
        <v>0</v>
      </c>
      <c r="AL78" s="9"/>
      <c r="AM78" s="9"/>
      <c r="AN78" s="9"/>
      <c r="AO78" s="9"/>
      <c r="AP78" s="9"/>
      <c r="AQ78" s="9"/>
      <c r="AR78" s="9"/>
      <c r="AS78" s="9"/>
      <c r="AT78" s="9"/>
      <c r="AU78" s="9"/>
      <c r="AV78" s="9"/>
      <c r="AW78" s="9"/>
      <c r="AX78" s="9"/>
      <c r="AY78" s="9"/>
      <c r="AZ78" s="9"/>
      <c r="BA78" s="9"/>
      <c r="BB78" s="9"/>
      <c r="BC78" s="9"/>
      <c r="BD78" s="29">
        <f t="shared" si="6"/>
        <v>9.8975423453351787</v>
      </c>
      <c r="BE78" s="29">
        <f t="shared" si="7"/>
        <v>8.3308748862506068</v>
      </c>
      <c r="BF78" s="29">
        <f t="shared" si="8"/>
        <v>8.5946434031029657</v>
      </c>
      <c r="BG78" s="9" t="s">
        <v>183</v>
      </c>
      <c r="BH78" s="19" t="s">
        <v>165</v>
      </c>
      <c r="BI78" s="9" t="s">
        <v>166</v>
      </c>
    </row>
    <row r="79" spans="1:61" ht="15.75" x14ac:dyDescent="0.25">
      <c r="A79" s="37" t="s">
        <v>222</v>
      </c>
      <c r="B79" s="38" t="s">
        <v>176</v>
      </c>
      <c r="C79" s="39">
        <v>490714</v>
      </c>
      <c r="D79" s="39">
        <v>2134879</v>
      </c>
      <c r="E79" s="5">
        <v>12.5</v>
      </c>
      <c r="F79" s="5">
        <v>747</v>
      </c>
      <c r="G79" s="5">
        <v>7.8</v>
      </c>
      <c r="H79" s="5">
        <v>480</v>
      </c>
      <c r="I79" s="29">
        <v>4.2398715091123638</v>
      </c>
      <c r="J79" s="29">
        <v>1.8221307082616418</v>
      </c>
      <c r="K79" s="5">
        <v>202.36</v>
      </c>
      <c r="L79" s="30">
        <v>1.5791135909043057E-2</v>
      </c>
      <c r="M79" s="9">
        <v>0.1</v>
      </c>
      <c r="N79" s="9"/>
      <c r="O79" s="9"/>
      <c r="P79" s="29">
        <v>0.655840099937539</v>
      </c>
      <c r="Q79" s="9"/>
      <c r="R79" s="9"/>
      <c r="S79" s="29">
        <v>1.4272169269923649</v>
      </c>
      <c r="T79" s="9"/>
      <c r="U79" s="9"/>
      <c r="V79" s="9"/>
      <c r="W79" s="9"/>
      <c r="X79" s="9"/>
      <c r="Y79" s="9"/>
      <c r="Z79" s="9"/>
      <c r="AA79" s="29">
        <v>0.19692087361260296</v>
      </c>
      <c r="AB79" s="9"/>
      <c r="AC79" s="29">
        <v>3.6536035840111349</v>
      </c>
      <c r="AD79" s="29">
        <v>2.6167455256120142</v>
      </c>
      <c r="AE79" s="5">
        <v>6500</v>
      </c>
      <c r="AF79" s="5">
        <v>0</v>
      </c>
      <c r="AG79" s="5">
        <v>0</v>
      </c>
      <c r="AH79" s="5"/>
      <c r="AI79" s="5"/>
      <c r="AJ79" s="5"/>
      <c r="AK79" s="31">
        <v>0</v>
      </c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29">
        <f t="shared" si="6"/>
        <v>7.8944869102281174</v>
      </c>
      <c r="BE79" s="29">
        <f t="shared" si="7"/>
        <v>6.7336334532205875</v>
      </c>
      <c r="BF79" s="29">
        <f t="shared" si="8"/>
        <v>7.9357663743877538</v>
      </c>
      <c r="BG79" s="9" t="s">
        <v>183</v>
      </c>
      <c r="BH79" s="19" t="s">
        <v>165</v>
      </c>
      <c r="BI79" s="9" t="s">
        <v>166</v>
      </c>
    </row>
    <row r="80" spans="1:61" ht="15.75" x14ac:dyDescent="0.25">
      <c r="A80" s="37" t="s">
        <v>222</v>
      </c>
      <c r="B80" s="37" t="s">
        <v>176</v>
      </c>
      <c r="C80" s="33">
        <v>490448.81852400018</v>
      </c>
      <c r="D80" s="33">
        <v>2135000.7105299989</v>
      </c>
      <c r="E80" s="5">
        <v>12.5</v>
      </c>
      <c r="F80" s="5">
        <v>747</v>
      </c>
      <c r="G80" s="5">
        <v>7.8</v>
      </c>
      <c r="H80" s="5">
        <v>480</v>
      </c>
      <c r="I80" s="29">
        <v>4.2398715091123638</v>
      </c>
      <c r="J80" s="29">
        <v>1.8221307082616418</v>
      </c>
      <c r="K80" s="5">
        <v>202.36</v>
      </c>
      <c r="L80" s="30">
        <v>1.5791135909043057E-2</v>
      </c>
      <c r="M80" s="9">
        <v>0.1</v>
      </c>
      <c r="N80" s="9"/>
      <c r="O80" s="9"/>
      <c r="P80" s="29">
        <v>0.655840099937539</v>
      </c>
      <c r="Q80" s="9"/>
      <c r="R80" s="9"/>
      <c r="S80" s="29">
        <v>1.4272169269923649</v>
      </c>
      <c r="T80" s="9"/>
      <c r="U80" s="9"/>
      <c r="V80" s="9"/>
      <c r="W80" s="9"/>
      <c r="X80" s="9"/>
      <c r="Y80" s="9"/>
      <c r="Z80" s="9"/>
      <c r="AA80" s="29">
        <v>0.19692087361260296</v>
      </c>
      <c r="AB80" s="9"/>
      <c r="AC80" s="29">
        <v>3.6536035840111349</v>
      </c>
      <c r="AD80" s="29">
        <v>2.6167455256120142</v>
      </c>
      <c r="AE80" s="5">
        <v>6500</v>
      </c>
      <c r="AF80" s="5">
        <v>0</v>
      </c>
      <c r="AG80" s="5">
        <v>0</v>
      </c>
      <c r="AH80" s="5"/>
      <c r="AI80" s="5"/>
      <c r="AJ80" s="5"/>
      <c r="AK80" s="31">
        <v>0</v>
      </c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29">
        <f t="shared" si="6"/>
        <v>7.8944869102281174</v>
      </c>
      <c r="BE80" s="29">
        <f t="shared" si="7"/>
        <v>6.7336334532205875</v>
      </c>
      <c r="BF80" s="29">
        <f t="shared" si="8"/>
        <v>7.9357663743877538</v>
      </c>
      <c r="BG80" s="9" t="s">
        <v>183</v>
      </c>
      <c r="BH80" s="19" t="s">
        <v>165</v>
      </c>
      <c r="BI80" s="9" t="s">
        <v>166</v>
      </c>
    </row>
    <row r="81" spans="1:61" ht="15.75" x14ac:dyDescent="0.25">
      <c r="A81" s="37" t="s">
        <v>222</v>
      </c>
      <c r="B81" s="37" t="s">
        <v>177</v>
      </c>
      <c r="C81" s="33">
        <v>490191.32484200015</v>
      </c>
      <c r="D81" s="33">
        <v>2135337.1055999999</v>
      </c>
      <c r="E81" s="5">
        <v>10</v>
      </c>
      <c r="F81" s="5">
        <v>747</v>
      </c>
      <c r="G81" s="5">
        <v>7.9</v>
      </c>
      <c r="H81" s="5">
        <v>493.02000000000004</v>
      </c>
      <c r="I81" s="29">
        <v>4.0399239543726235</v>
      </c>
      <c r="J81" s="29">
        <v>1.841875158660762</v>
      </c>
      <c r="K81" s="5">
        <v>201.03</v>
      </c>
      <c r="L81" s="30">
        <v>1.5791135909043057E-2</v>
      </c>
      <c r="M81" s="9">
        <v>0.1</v>
      </c>
      <c r="N81" s="9"/>
      <c r="O81" s="9"/>
      <c r="P81" s="29">
        <v>0.70206121174266078</v>
      </c>
      <c r="Q81" s="9"/>
      <c r="R81" s="9"/>
      <c r="S81" s="29">
        <v>1.3922850441638803</v>
      </c>
      <c r="T81" s="9"/>
      <c r="U81" s="9"/>
      <c r="V81" s="9"/>
      <c r="W81" s="9"/>
      <c r="X81" s="9"/>
      <c r="Y81" s="9"/>
      <c r="Z81" s="9"/>
      <c r="AA81" s="29">
        <v>0.20075699452713416</v>
      </c>
      <c r="AB81" s="9"/>
      <c r="AC81" s="29">
        <v>3.4796224609629856</v>
      </c>
      <c r="AD81" s="29">
        <v>2.624974285126517</v>
      </c>
      <c r="AE81" s="5">
        <v>45</v>
      </c>
      <c r="AF81" s="5">
        <v>0</v>
      </c>
      <c r="AG81" s="5">
        <v>0</v>
      </c>
      <c r="AH81" s="5"/>
      <c r="AI81" s="5"/>
      <c r="AJ81" s="5"/>
      <c r="AK81" s="31">
        <v>0</v>
      </c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29">
        <f t="shared" si="6"/>
        <v>7.6976387847805166</v>
      </c>
      <c r="BE81" s="29">
        <f t="shared" si="7"/>
        <v>6.5996514606850889</v>
      </c>
      <c r="BF81" s="29">
        <f t="shared" si="8"/>
        <v>7.6796882852934667</v>
      </c>
      <c r="BG81" s="9" t="s">
        <v>183</v>
      </c>
      <c r="BH81" s="19" t="s">
        <v>165</v>
      </c>
      <c r="BI81" s="9" t="s">
        <v>166</v>
      </c>
    </row>
    <row r="82" spans="1:61" ht="15.75" x14ac:dyDescent="0.25">
      <c r="A82" s="37" t="s">
        <v>145</v>
      </c>
      <c r="B82" s="37" t="s">
        <v>171</v>
      </c>
      <c r="C82" s="33">
        <v>488151.654278</v>
      </c>
      <c r="D82" s="33">
        <v>2135504.2782200002</v>
      </c>
      <c r="E82" s="5">
        <v>5</v>
      </c>
      <c r="F82" s="5">
        <v>696</v>
      </c>
      <c r="G82" s="5">
        <v>7.8</v>
      </c>
      <c r="H82" s="5">
        <v>459.36</v>
      </c>
      <c r="I82" s="29">
        <v>2.7271535334994104</v>
      </c>
      <c r="J82" s="29">
        <v>1.5795560319295967</v>
      </c>
      <c r="K82" s="5">
        <v>183.17</v>
      </c>
      <c r="L82" s="30">
        <v>1.0527423939362039E-2</v>
      </c>
      <c r="M82" s="9">
        <v>0.1</v>
      </c>
      <c r="N82" s="9"/>
      <c r="O82" s="9"/>
      <c r="P82" s="29">
        <v>1.3649802206953987</v>
      </c>
      <c r="Q82" s="9"/>
      <c r="R82" s="9"/>
      <c r="S82" s="29">
        <v>1.397275313139378</v>
      </c>
      <c r="T82" s="9"/>
      <c r="U82" s="9"/>
      <c r="V82" s="9"/>
      <c r="W82" s="9"/>
      <c r="X82" s="9"/>
      <c r="Y82" s="9"/>
      <c r="Z82" s="9"/>
      <c r="AA82" s="29">
        <v>0.1838780625031968</v>
      </c>
      <c r="AB82" s="9"/>
      <c r="AC82" s="29">
        <v>2.7793484406941849</v>
      </c>
      <c r="AD82" s="29">
        <v>2.262908866488377</v>
      </c>
      <c r="AE82" s="5">
        <v>15</v>
      </c>
      <c r="AF82" s="5">
        <v>0</v>
      </c>
      <c r="AG82" s="5">
        <v>0</v>
      </c>
      <c r="AH82" s="9"/>
      <c r="AI82" s="9"/>
      <c r="AJ82" s="9"/>
      <c r="AK82" s="29">
        <v>0</v>
      </c>
      <c r="AL82" s="9"/>
      <c r="AM82" s="9"/>
      <c r="AN82" s="9"/>
      <c r="AO82" s="9"/>
      <c r="AP82" s="9"/>
      <c r="AQ82" s="9"/>
      <c r="AR82" s="9"/>
      <c r="AS82" s="9"/>
      <c r="AT82" s="9"/>
      <c r="AU82" s="9"/>
      <c r="AV82" s="9"/>
      <c r="AW82" s="9"/>
      <c r="AX82" s="9"/>
      <c r="AY82" s="9"/>
      <c r="AZ82" s="9"/>
      <c r="BA82" s="9"/>
      <c r="BB82" s="9"/>
      <c r="BC82" s="9"/>
      <c r="BD82" s="29">
        <f t="shared" si="6"/>
        <v>6.6234106828251367</v>
      </c>
      <c r="BE82" s="29">
        <f t="shared" si="7"/>
        <v>5.6822172100637687</v>
      </c>
      <c r="BF82" s="29">
        <f t="shared" si="8"/>
        <v>7.6484798740359992</v>
      </c>
      <c r="BG82" s="9" t="s">
        <v>183</v>
      </c>
      <c r="BH82" s="19" t="s">
        <v>165</v>
      </c>
      <c r="BI82" s="9" t="s">
        <v>166</v>
      </c>
    </row>
    <row r="83" spans="1:61" ht="15.75" x14ac:dyDescent="0.25">
      <c r="A83" s="37" t="s">
        <v>85</v>
      </c>
      <c r="B83" s="37" t="s">
        <v>190</v>
      </c>
      <c r="C83" s="39">
        <v>498585</v>
      </c>
      <c r="D83" s="39">
        <v>2127177</v>
      </c>
      <c r="E83" s="9">
        <v>15</v>
      </c>
      <c r="F83" s="9">
        <v>767</v>
      </c>
      <c r="G83" s="9">
        <v>8.3000000000000007</v>
      </c>
      <c r="H83" s="9">
        <v>444</v>
      </c>
      <c r="I83" s="29">
        <v>4.3808181460600499</v>
      </c>
      <c r="J83" s="29">
        <v>2.2283022593292525</v>
      </c>
      <c r="K83" s="9">
        <v>48</v>
      </c>
      <c r="L83" s="30">
        <v>1.5791135909043057E-2</v>
      </c>
      <c r="M83" s="9">
        <v>2.91</v>
      </c>
      <c r="N83" s="9"/>
      <c r="O83" s="9"/>
      <c r="P83" s="29">
        <v>8.3281282531750989E-2</v>
      </c>
      <c r="Q83" s="9"/>
      <c r="R83" s="9"/>
      <c r="S83" s="29">
        <v>0.29941613852986676</v>
      </c>
      <c r="T83" s="9"/>
      <c r="U83" s="9"/>
      <c r="V83" s="9"/>
      <c r="W83" s="9"/>
      <c r="X83" s="9"/>
      <c r="Y83" s="9"/>
      <c r="Z83" s="9"/>
      <c r="AA83" s="29">
        <v>0.25574139430208176</v>
      </c>
      <c r="AB83" s="9"/>
      <c r="AC83" s="29">
        <v>6.4373015527815234</v>
      </c>
      <c r="AD83" s="29">
        <v>0.65830076116025515</v>
      </c>
      <c r="AE83" s="9">
        <v>5</v>
      </c>
      <c r="AF83" s="9">
        <v>0</v>
      </c>
      <c r="AG83" s="9">
        <v>0</v>
      </c>
      <c r="AH83" s="9"/>
      <c r="AI83" s="9"/>
      <c r="AJ83" s="9"/>
      <c r="AK83" s="29">
        <v>0</v>
      </c>
      <c r="AL83" s="9"/>
      <c r="AM83" s="9"/>
      <c r="AN83" s="9"/>
      <c r="AO83" s="9"/>
      <c r="AP83" s="9"/>
      <c r="AQ83" s="9"/>
      <c r="AR83" s="9"/>
      <c r="AS83" s="9"/>
      <c r="AT83" s="9"/>
      <c r="AU83" s="9"/>
      <c r="AV83" s="9"/>
      <c r="AW83" s="9"/>
      <c r="AX83" s="9"/>
      <c r="AY83" s="9"/>
      <c r="AZ83" s="9"/>
      <c r="BA83" s="9"/>
      <c r="BB83" s="9"/>
      <c r="BC83" s="9"/>
      <c r="BD83" s="29">
        <f t="shared" si="6"/>
        <v>7.6507598467737274</v>
      </c>
      <c r="BE83" s="29">
        <f t="shared" si="7"/>
        <v>6.708192823830097</v>
      </c>
      <c r="BF83" s="29">
        <f t="shared" si="8"/>
        <v>6.564315967649148</v>
      </c>
      <c r="BG83" s="9" t="s">
        <v>165</v>
      </c>
      <c r="BH83" s="19" t="s">
        <v>165</v>
      </c>
      <c r="BI83" s="9" t="s">
        <v>166</v>
      </c>
    </row>
    <row r="84" spans="1:61" ht="15.75" x14ac:dyDescent="0.25">
      <c r="A84" s="37" t="s">
        <v>222</v>
      </c>
      <c r="B84" s="37" t="s">
        <v>178</v>
      </c>
      <c r="C84" s="39">
        <v>490347.57</v>
      </c>
      <c r="D84" s="39">
        <v>2136936.17</v>
      </c>
      <c r="E84" s="12">
        <v>30</v>
      </c>
      <c r="F84" s="12">
        <v>1282</v>
      </c>
      <c r="G84" s="12">
        <v>8.1</v>
      </c>
      <c r="H84" s="12">
        <v>876</v>
      </c>
      <c r="I84" s="29">
        <v>6.0262881867051261</v>
      </c>
      <c r="J84" s="29">
        <v>4.1096663187882543</v>
      </c>
      <c r="K84" s="12">
        <v>437</v>
      </c>
      <c r="L84" s="30">
        <v>1.5791135909043057E-2</v>
      </c>
      <c r="M84" s="9">
        <v>0.1</v>
      </c>
      <c r="N84" s="9"/>
      <c r="O84" s="9"/>
      <c r="P84" s="29">
        <v>2.6204455548615448</v>
      </c>
      <c r="Q84" s="9"/>
      <c r="R84" s="9"/>
      <c r="S84" s="29">
        <v>2.6448425570138228</v>
      </c>
      <c r="T84" s="9"/>
      <c r="U84" s="9"/>
      <c r="V84" s="9"/>
      <c r="W84" s="9"/>
      <c r="X84" s="9"/>
      <c r="Y84" s="9"/>
      <c r="Z84" s="9"/>
      <c r="AA84" s="29">
        <v>0.3324638125927063</v>
      </c>
      <c r="AB84" s="9"/>
      <c r="AC84" s="29">
        <v>5.3934148144926279</v>
      </c>
      <c r="AD84" s="29">
        <v>5.8424192552972638</v>
      </c>
      <c r="AE84" s="12">
        <v>10</v>
      </c>
      <c r="AF84" s="12">
        <v>0</v>
      </c>
      <c r="AG84" s="12">
        <v>0</v>
      </c>
      <c r="AH84" s="5"/>
      <c r="AI84" s="5"/>
      <c r="AJ84" s="5"/>
      <c r="AK84" s="31">
        <v>0</v>
      </c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29">
        <f t="shared" si="6"/>
        <v>14.213140439396421</v>
      </c>
      <c r="BE84" s="29">
        <f t="shared" si="7"/>
        <v>12.772191196263968</v>
      </c>
      <c r="BF84" s="29">
        <f t="shared" si="8"/>
        <v>5.3397499893174452</v>
      </c>
      <c r="BG84" s="9" t="s">
        <v>183</v>
      </c>
      <c r="BH84" s="19" t="s">
        <v>165</v>
      </c>
      <c r="BI84" s="9" t="s">
        <v>166</v>
      </c>
    </row>
    <row r="85" spans="1:61" ht="15.75" x14ac:dyDescent="0.25">
      <c r="A85" s="37" t="s">
        <v>84</v>
      </c>
      <c r="B85" s="37" t="s">
        <v>182</v>
      </c>
      <c r="C85" s="39">
        <v>488738</v>
      </c>
      <c r="D85" s="39">
        <v>2133603</v>
      </c>
      <c r="E85" s="9">
        <v>5</v>
      </c>
      <c r="F85" s="9">
        <v>424</v>
      </c>
      <c r="G85" s="9">
        <v>7.9</v>
      </c>
      <c r="H85" s="6">
        <v>279.84000000000003</v>
      </c>
      <c r="I85" s="29">
        <v>2.425593287006687</v>
      </c>
      <c r="J85" s="29">
        <v>1.043635235382055</v>
      </c>
      <c r="K85" s="9">
        <v>109.48</v>
      </c>
      <c r="L85" s="30">
        <v>1.0527423939362039E-2</v>
      </c>
      <c r="M85" s="9">
        <v>0.1</v>
      </c>
      <c r="N85" s="9"/>
      <c r="O85" s="9"/>
      <c r="P85" s="29">
        <v>0.44159900062460961</v>
      </c>
      <c r="Q85" s="9"/>
      <c r="R85" s="9"/>
      <c r="S85" s="29">
        <v>0.67368631169220017</v>
      </c>
      <c r="T85" s="9"/>
      <c r="U85" s="9"/>
      <c r="V85" s="9"/>
      <c r="W85" s="9"/>
      <c r="X85" s="9"/>
      <c r="Y85" s="9"/>
      <c r="Z85" s="9"/>
      <c r="AA85" s="29">
        <v>0.10510971305815561</v>
      </c>
      <c r="AB85" s="9"/>
      <c r="AC85" s="29">
        <v>2.0790744204253837</v>
      </c>
      <c r="AD85" s="29">
        <v>1.5140917506685867</v>
      </c>
      <c r="AE85" s="9">
        <v>195</v>
      </c>
      <c r="AF85" s="9">
        <v>0</v>
      </c>
      <c r="AG85" s="9">
        <v>0</v>
      </c>
      <c r="AH85" s="9"/>
      <c r="AI85" s="9"/>
      <c r="AJ85" s="9"/>
      <c r="AK85" s="29">
        <v>0</v>
      </c>
      <c r="AL85" s="9"/>
      <c r="AM85" s="9"/>
      <c r="AN85" s="9"/>
      <c r="AO85" s="9"/>
      <c r="AP85" s="9"/>
      <c r="AQ85" s="9"/>
      <c r="AR85" s="9"/>
      <c r="AS85" s="9"/>
      <c r="AT85" s="9"/>
      <c r="AU85" s="9"/>
      <c r="AV85" s="9"/>
      <c r="AW85" s="9"/>
      <c r="AX85" s="9"/>
      <c r="AY85" s="9"/>
      <c r="AZ85" s="9"/>
      <c r="BA85" s="9"/>
      <c r="BB85" s="9"/>
      <c r="BC85" s="9"/>
      <c r="BD85" s="29">
        <f t="shared" si="6"/>
        <v>4.3719621958443264</v>
      </c>
      <c r="BE85" s="29">
        <f t="shared" si="7"/>
        <v>3.921354946952714</v>
      </c>
      <c r="BF85" s="29">
        <f t="shared" si="8"/>
        <v>5.4333777562452976</v>
      </c>
      <c r="BG85" s="9" t="s">
        <v>183</v>
      </c>
      <c r="BH85" s="19" t="s">
        <v>165</v>
      </c>
      <c r="BI85" s="9" t="s">
        <v>166</v>
      </c>
    </row>
    <row r="86" spans="1:61" ht="15.75" x14ac:dyDescent="0.25">
      <c r="A86" s="37" t="s">
        <v>75</v>
      </c>
      <c r="B86" s="37" t="s">
        <v>164</v>
      </c>
      <c r="C86" s="39">
        <v>480463</v>
      </c>
      <c r="D86" s="39">
        <v>2157220</v>
      </c>
      <c r="E86" s="5">
        <v>2.5</v>
      </c>
      <c r="F86" s="5">
        <v>1050</v>
      </c>
      <c r="G86" s="5">
        <v>6.9</v>
      </c>
      <c r="H86" s="17">
        <v>693</v>
      </c>
      <c r="I86" s="29">
        <v>5.6050871902451815</v>
      </c>
      <c r="J86" s="29">
        <v>3.5060502637294442</v>
      </c>
      <c r="K86" s="5">
        <v>314</v>
      </c>
      <c r="L86" s="30">
        <v>5.2637119696810194E-3</v>
      </c>
      <c r="M86" s="9">
        <v>0.1</v>
      </c>
      <c r="N86" s="9"/>
      <c r="O86" s="9"/>
      <c r="P86" s="29">
        <v>0.19862585883822609</v>
      </c>
      <c r="Q86" s="9"/>
      <c r="R86" s="9"/>
      <c r="S86" s="29">
        <v>2.3953291082389341</v>
      </c>
      <c r="T86" s="9"/>
      <c r="U86" s="9"/>
      <c r="V86" s="9"/>
      <c r="W86" s="9"/>
      <c r="X86" s="9"/>
      <c r="Y86" s="9"/>
      <c r="Z86" s="9"/>
      <c r="AA86" s="29">
        <v>0.43476037031353898</v>
      </c>
      <c r="AB86" s="9"/>
      <c r="AC86" s="29">
        <v>4.132051672393545</v>
      </c>
      <c r="AD86" s="29">
        <v>3.8675169718164986</v>
      </c>
      <c r="AE86" s="5">
        <v>25</v>
      </c>
      <c r="AF86" s="5">
        <v>0</v>
      </c>
      <c r="AG86" s="5">
        <v>0</v>
      </c>
      <c r="AH86" s="9"/>
      <c r="AI86" s="9"/>
      <c r="AJ86" s="9"/>
      <c r="AK86" s="29">
        <v>0</v>
      </c>
      <c r="AL86" s="9"/>
      <c r="AM86" s="9"/>
      <c r="AN86" s="9"/>
      <c r="AO86" s="9"/>
      <c r="AP86" s="9"/>
      <c r="AQ86" s="9"/>
      <c r="AR86" s="9"/>
      <c r="AS86" s="9"/>
      <c r="AT86" s="9"/>
      <c r="AU86" s="9"/>
      <c r="AV86" s="9"/>
      <c r="AW86" s="9"/>
      <c r="AX86" s="9"/>
      <c r="AY86" s="9"/>
      <c r="AZ86" s="9"/>
      <c r="BA86" s="9"/>
      <c r="BB86" s="9"/>
      <c r="BC86" s="9"/>
      <c r="BD86" s="29">
        <f t="shared" si="6"/>
        <v>10.829658122762517</v>
      </c>
      <c r="BE86" s="29">
        <f t="shared" si="7"/>
        <v>9.3150270247825322</v>
      </c>
      <c r="BF86" s="29">
        <f t="shared" si="8"/>
        <v>7.5187628244691966</v>
      </c>
      <c r="BG86" s="9" t="s">
        <v>183</v>
      </c>
      <c r="BH86" s="19" t="s">
        <v>165</v>
      </c>
      <c r="BI86" s="9" t="s">
        <v>166</v>
      </c>
    </row>
    <row r="87" spans="1:61" ht="15.75" x14ac:dyDescent="0.25">
      <c r="A87" s="37" t="s">
        <v>145</v>
      </c>
      <c r="B87" s="37" t="s">
        <v>169</v>
      </c>
      <c r="C87" s="39">
        <v>485357</v>
      </c>
      <c r="D87" s="39">
        <v>2138170</v>
      </c>
      <c r="E87" s="5">
        <v>7.5</v>
      </c>
      <c r="F87" s="5">
        <v>449</v>
      </c>
      <c r="G87" s="5">
        <v>7.6</v>
      </c>
      <c r="H87" s="5">
        <v>296.34000000000003</v>
      </c>
      <c r="I87" s="29">
        <v>1.8524649272322014</v>
      </c>
      <c r="J87" s="29">
        <v>1.2168222717400501</v>
      </c>
      <c r="K87" s="5">
        <v>102</v>
      </c>
      <c r="L87" s="30">
        <v>1.5791135909043057E-2</v>
      </c>
      <c r="M87" s="9">
        <v>0.1</v>
      </c>
      <c r="N87" s="9"/>
      <c r="O87" s="9"/>
      <c r="P87" s="29">
        <v>0.51655215490318551</v>
      </c>
      <c r="Q87" s="9"/>
      <c r="R87" s="9"/>
      <c r="S87" s="29">
        <v>0.64873496681471121</v>
      </c>
      <c r="T87" s="9"/>
      <c r="U87" s="9"/>
      <c r="V87" s="9"/>
      <c r="W87" s="9"/>
      <c r="X87" s="9"/>
      <c r="Y87" s="9"/>
      <c r="Z87" s="9"/>
      <c r="AA87" s="29">
        <v>0.15344483658124905</v>
      </c>
      <c r="AB87" s="9"/>
      <c r="AC87" s="29">
        <v>2.1312687573398286</v>
      </c>
      <c r="AD87" s="29">
        <v>1.398889117465542</v>
      </c>
      <c r="AE87" s="5">
        <v>195</v>
      </c>
      <c r="AF87" s="5">
        <v>0</v>
      </c>
      <c r="AG87" s="5">
        <v>0</v>
      </c>
      <c r="AH87" s="9"/>
      <c r="AI87" s="9"/>
      <c r="AJ87" s="9"/>
      <c r="AK87" s="29">
        <v>0</v>
      </c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9"/>
      <c r="AW87" s="9"/>
      <c r="AX87" s="9"/>
      <c r="AY87" s="9"/>
      <c r="AZ87" s="9"/>
      <c r="BA87" s="9"/>
      <c r="BB87" s="9"/>
      <c r="BC87" s="9"/>
      <c r="BD87" s="29">
        <f t="shared" si="6"/>
        <v>4.3323376782013305</v>
      </c>
      <c r="BE87" s="29">
        <f t="shared" si="7"/>
        <v>3.6016304897844797</v>
      </c>
      <c r="BF87" s="29">
        <f t="shared" si="8"/>
        <v>9.2098578283350321</v>
      </c>
      <c r="BG87" s="9" t="s">
        <v>183</v>
      </c>
      <c r="BH87" s="19" t="s">
        <v>165</v>
      </c>
      <c r="BI87" s="9" t="s">
        <v>166</v>
      </c>
    </row>
    <row r="88" spans="1:61" ht="15.75" x14ac:dyDescent="0.25">
      <c r="A88" s="37" t="s">
        <v>224</v>
      </c>
      <c r="B88" s="37" t="s">
        <v>168</v>
      </c>
      <c r="C88" s="39">
        <v>481261</v>
      </c>
      <c r="D88" s="39">
        <v>2131506</v>
      </c>
      <c r="E88" s="5">
        <v>7.5</v>
      </c>
      <c r="F88" s="5">
        <v>616</v>
      </c>
      <c r="G88" s="5">
        <v>7.7</v>
      </c>
      <c r="H88" s="5">
        <v>406.56</v>
      </c>
      <c r="I88" s="29">
        <v>2.5255670643765571</v>
      </c>
      <c r="J88" s="29">
        <v>2.269201478013144</v>
      </c>
      <c r="K88" s="5">
        <v>113</v>
      </c>
      <c r="L88" s="30">
        <v>1.0527423939362039E-2</v>
      </c>
      <c r="M88" s="9">
        <v>0.1</v>
      </c>
      <c r="N88" s="9"/>
      <c r="O88" s="9"/>
      <c r="P88" s="29">
        <v>0.4130751613574849</v>
      </c>
      <c r="Q88" s="9"/>
      <c r="R88" s="9"/>
      <c r="S88" s="29">
        <v>0.69863765656968901</v>
      </c>
      <c r="T88" s="9"/>
      <c r="U88" s="9"/>
      <c r="V88" s="9"/>
      <c r="W88" s="9"/>
      <c r="X88" s="9"/>
      <c r="Y88" s="9"/>
      <c r="Z88" s="9"/>
      <c r="AA88" s="29">
        <v>0.17901897601145722</v>
      </c>
      <c r="AB88" s="9"/>
      <c r="AC88" s="29">
        <v>3.56661302248706</v>
      </c>
      <c r="AD88" s="29">
        <v>1.5634643077556059</v>
      </c>
      <c r="AE88" s="5">
        <v>1</v>
      </c>
      <c r="AF88" s="5">
        <v>0</v>
      </c>
      <c r="AG88" s="5">
        <v>0</v>
      </c>
      <c r="AH88" s="9"/>
      <c r="AI88" s="9"/>
      <c r="AJ88" s="9"/>
      <c r="AK88" s="29">
        <v>0</v>
      </c>
      <c r="AL88" s="9"/>
      <c r="AM88" s="9"/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/>
      <c r="AY88" s="9"/>
      <c r="AZ88" s="9"/>
      <c r="BA88" s="9"/>
      <c r="BB88" s="9"/>
      <c r="BC88" s="9"/>
      <c r="BD88" s="29">
        <f t="shared" si="6"/>
        <v>6.0077339628238118</v>
      </c>
      <c r="BE88" s="29">
        <f t="shared" si="7"/>
        <v>5.2183711276865479</v>
      </c>
      <c r="BF88" s="29">
        <f t="shared" si="8"/>
        <v>7.0314933699001925</v>
      </c>
      <c r="BG88" s="9" t="s">
        <v>183</v>
      </c>
      <c r="BH88" s="19" t="s">
        <v>165</v>
      </c>
      <c r="BI88" s="9" t="s">
        <v>166</v>
      </c>
    </row>
    <row r="89" spans="1:61" ht="15.75" x14ac:dyDescent="0.25">
      <c r="A89" s="37" t="s">
        <v>120</v>
      </c>
      <c r="B89" s="37" t="s">
        <v>187</v>
      </c>
      <c r="C89" s="39">
        <v>489347</v>
      </c>
      <c r="D89" s="39">
        <v>2146218</v>
      </c>
      <c r="E89" s="9">
        <v>25</v>
      </c>
      <c r="F89" s="9">
        <v>727</v>
      </c>
      <c r="G89" s="9">
        <v>7.5</v>
      </c>
      <c r="H89" s="9">
        <v>484</v>
      </c>
      <c r="I89" s="29">
        <v>4.0972859577815655</v>
      </c>
      <c r="J89" s="29">
        <v>2.2903562462979155</v>
      </c>
      <c r="K89" s="9">
        <v>180</v>
      </c>
      <c r="L89" s="30">
        <v>1.0527423939362039E-2</v>
      </c>
      <c r="M89" s="9">
        <v>1.1000000000000001</v>
      </c>
      <c r="N89" s="9"/>
      <c r="O89" s="9"/>
      <c r="P89" s="29">
        <v>8.3281282531750989E-2</v>
      </c>
      <c r="Q89" s="9"/>
      <c r="R89" s="9"/>
      <c r="S89" s="29">
        <v>1.5469833824043115</v>
      </c>
      <c r="T89" s="9"/>
      <c r="U89" s="9"/>
      <c r="V89" s="9"/>
      <c r="W89" s="9"/>
      <c r="X89" s="9"/>
      <c r="Y89" s="9"/>
      <c r="Z89" s="9"/>
      <c r="AA89" s="29">
        <v>0.3324638125927063</v>
      </c>
      <c r="AB89" s="9"/>
      <c r="AC89" s="29">
        <v>3.5231177417250228</v>
      </c>
      <c r="AD89" s="29">
        <v>2.0571898786257972</v>
      </c>
      <c r="AE89" s="9">
        <v>1235</v>
      </c>
      <c r="AF89" s="9">
        <v>0</v>
      </c>
      <c r="AG89" s="9"/>
      <c r="AH89" s="9"/>
      <c r="AI89" s="9"/>
      <c r="AJ89" s="9"/>
      <c r="AK89" s="29">
        <v>0</v>
      </c>
      <c r="AL89" s="9"/>
      <c r="AM89" s="9"/>
      <c r="AN89" s="9"/>
      <c r="AO89" s="9"/>
      <c r="AP89" s="9"/>
      <c r="AQ89" s="9"/>
      <c r="AR89" s="9"/>
      <c r="AS89" s="9"/>
      <c r="AT89" s="9"/>
      <c r="AU89" s="9"/>
      <c r="AV89" s="9"/>
      <c r="AW89" s="9"/>
      <c r="AX89" s="9"/>
      <c r="AY89" s="9"/>
      <c r="AZ89" s="9"/>
      <c r="BA89" s="9"/>
      <c r="BB89" s="9"/>
      <c r="BC89" s="9"/>
      <c r="BD89" s="29">
        <f t="shared" si="6"/>
        <v>7.4597548153478375</v>
      </c>
      <c r="BE89" s="29">
        <f t="shared" si="7"/>
        <v>6.4814509105505946</v>
      </c>
      <c r="BF89" s="29">
        <f t="shared" si="8"/>
        <v>7.0173550554516098</v>
      </c>
      <c r="BG89" s="9" t="s">
        <v>183</v>
      </c>
      <c r="BH89" s="19" t="s">
        <v>165</v>
      </c>
      <c r="BI89" s="9" t="s">
        <v>166</v>
      </c>
    </row>
    <row r="90" spans="1:61" ht="15.75" x14ac:dyDescent="0.25">
      <c r="A90" s="37" t="s">
        <v>101</v>
      </c>
      <c r="B90" s="37" t="s">
        <v>167</v>
      </c>
      <c r="C90" s="39">
        <v>480823</v>
      </c>
      <c r="D90" s="39">
        <v>2144109</v>
      </c>
      <c r="E90" s="5">
        <v>10</v>
      </c>
      <c r="F90" s="5">
        <v>109</v>
      </c>
      <c r="G90" s="5">
        <v>7.9</v>
      </c>
      <c r="H90" s="5">
        <v>100</v>
      </c>
      <c r="I90" s="29">
        <v>0.42611773960928284</v>
      </c>
      <c r="J90" s="29">
        <v>0.32155247792852509</v>
      </c>
      <c r="K90" s="5">
        <v>24</v>
      </c>
      <c r="L90" s="30">
        <v>5.2637119696810194E-3</v>
      </c>
      <c r="M90" s="9">
        <v>0.1</v>
      </c>
      <c r="N90" s="9"/>
      <c r="O90" s="9"/>
      <c r="P90" s="29">
        <v>8.3281282531750989E-2</v>
      </c>
      <c r="Q90" s="9"/>
      <c r="R90" s="9"/>
      <c r="S90" s="29">
        <v>0.24951344877488896</v>
      </c>
      <c r="T90" s="9"/>
      <c r="U90" s="9"/>
      <c r="V90" s="9"/>
      <c r="W90" s="9"/>
      <c r="X90" s="9"/>
      <c r="Y90" s="9"/>
      <c r="Z90" s="9"/>
      <c r="AA90" s="29">
        <v>5.1148278860416355E-2</v>
      </c>
      <c r="AB90" s="9"/>
      <c r="AC90" s="29">
        <v>0.43495280762037319</v>
      </c>
      <c r="AD90" s="29">
        <v>0.24686278543509566</v>
      </c>
      <c r="AE90" s="5">
        <v>5</v>
      </c>
      <c r="AF90" s="5">
        <v>0</v>
      </c>
      <c r="AG90" s="5">
        <v>0</v>
      </c>
      <c r="AH90" s="9"/>
      <c r="AI90" s="9"/>
      <c r="AJ90" s="9"/>
      <c r="AK90" s="29">
        <v>0</v>
      </c>
      <c r="AL90" s="9"/>
      <c r="AM90" s="9"/>
      <c r="AN90" s="9"/>
      <c r="AO90" s="9"/>
      <c r="AP90" s="9"/>
      <c r="AQ90" s="9"/>
      <c r="AR90" s="9"/>
      <c r="AS90" s="9"/>
      <c r="AT90" s="9"/>
      <c r="AU90" s="9"/>
      <c r="AV90" s="9"/>
      <c r="AW90" s="9"/>
      <c r="AX90" s="9"/>
      <c r="AY90" s="9"/>
      <c r="AZ90" s="9"/>
      <c r="BA90" s="9"/>
      <c r="BB90" s="9"/>
      <c r="BC90" s="9"/>
      <c r="BD90" s="29">
        <f t="shared" si="6"/>
        <v>0.98247732069077409</v>
      </c>
      <c r="BE90" s="29">
        <f t="shared" si="7"/>
        <v>0.83621521203923987</v>
      </c>
      <c r="BF90" s="29">
        <f t="shared" si="8"/>
        <v>8.042156990218805</v>
      </c>
      <c r="BG90" s="9" t="s">
        <v>165</v>
      </c>
      <c r="BH90" s="19" t="s">
        <v>165</v>
      </c>
      <c r="BI90" s="9" t="s">
        <v>166</v>
      </c>
    </row>
    <row r="91" spans="1:61" ht="15.75" x14ac:dyDescent="0.25">
      <c r="A91" s="37" t="s">
        <v>145</v>
      </c>
      <c r="B91" s="37" t="s">
        <v>170</v>
      </c>
      <c r="C91" s="39">
        <v>487314</v>
      </c>
      <c r="D91" s="39">
        <v>2135852</v>
      </c>
      <c r="E91" s="5">
        <v>2.5</v>
      </c>
      <c r="F91" s="5">
        <v>848</v>
      </c>
      <c r="G91" s="5">
        <v>7.8</v>
      </c>
      <c r="H91" s="5">
        <v>559.68000000000006</v>
      </c>
      <c r="I91" s="29">
        <v>4.1923429920020983</v>
      </c>
      <c r="J91" s="29">
        <v>2.4736975714326008</v>
      </c>
      <c r="K91" s="5">
        <v>232.72</v>
      </c>
      <c r="L91" s="30">
        <v>5.2637119696810194E-3</v>
      </c>
      <c r="M91" s="9">
        <v>0.1</v>
      </c>
      <c r="N91" s="9"/>
      <c r="O91" s="9"/>
      <c r="P91" s="29">
        <v>1.1143035602748284</v>
      </c>
      <c r="Q91" s="9"/>
      <c r="R91" s="9"/>
      <c r="S91" s="29">
        <v>1.6717401067917559</v>
      </c>
      <c r="T91" s="9"/>
      <c r="U91" s="9"/>
      <c r="V91" s="9"/>
      <c r="W91" s="9"/>
      <c r="X91" s="9"/>
      <c r="Y91" s="9"/>
      <c r="Z91" s="9"/>
      <c r="AA91" s="29">
        <v>0.22351797862001946</v>
      </c>
      <c r="AB91" s="9"/>
      <c r="AC91" s="29">
        <v>3.7275455613065982</v>
      </c>
      <c r="AD91" s="29">
        <v>2.9788109442501547</v>
      </c>
      <c r="AE91" s="9"/>
      <c r="AF91" s="9"/>
      <c r="AG91" s="9"/>
      <c r="AH91" s="9"/>
      <c r="AI91" s="9"/>
      <c r="AJ91" s="9"/>
      <c r="AK91" s="29">
        <v>0</v>
      </c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  <c r="AW91" s="9"/>
      <c r="AX91" s="9"/>
      <c r="AY91" s="9"/>
      <c r="AZ91" s="9"/>
      <c r="BA91" s="9"/>
      <c r="BB91" s="9"/>
      <c r="BC91" s="9"/>
      <c r="BD91" s="29">
        <f t="shared" si="6"/>
        <v>8.6016145909685271</v>
      </c>
      <c r="BE91" s="29">
        <f t="shared" si="7"/>
        <v>7.7856078356792082</v>
      </c>
      <c r="BF91" s="29">
        <f t="shared" si="8"/>
        <v>4.9795306003925761</v>
      </c>
      <c r="BG91" s="9" t="s">
        <v>183</v>
      </c>
      <c r="BH91" s="19" t="s">
        <v>165</v>
      </c>
      <c r="BI91" s="9" t="s">
        <v>166</v>
      </c>
    </row>
    <row r="92" spans="1:61" ht="15.75" x14ac:dyDescent="0.25">
      <c r="A92" s="37" t="s">
        <v>145</v>
      </c>
      <c r="B92" s="37" t="s">
        <v>179</v>
      </c>
      <c r="C92" s="39">
        <v>485823</v>
      </c>
      <c r="D92" s="39">
        <v>2136532</v>
      </c>
      <c r="E92" s="5">
        <v>35</v>
      </c>
      <c r="F92" s="5">
        <v>845</v>
      </c>
      <c r="G92" s="5">
        <v>8.1</v>
      </c>
      <c r="H92" s="5">
        <v>386</v>
      </c>
      <c r="I92" s="29">
        <v>3.3417464271666448</v>
      </c>
      <c r="J92" s="29">
        <v>1.4131385214227286</v>
      </c>
      <c r="K92" s="5">
        <v>51.11</v>
      </c>
      <c r="L92" s="30">
        <v>2.1054847878724078E-2</v>
      </c>
      <c r="M92" s="9">
        <v>1.63</v>
      </c>
      <c r="N92" s="9">
        <v>0.23</v>
      </c>
      <c r="O92" s="9"/>
      <c r="P92" s="29">
        <v>0.10951488652925255</v>
      </c>
      <c r="Q92" s="9"/>
      <c r="R92" s="9"/>
      <c r="S92" s="29">
        <v>0.42816507809770943</v>
      </c>
      <c r="T92" s="9"/>
      <c r="U92" s="9"/>
      <c r="V92" s="9"/>
      <c r="W92" s="9"/>
      <c r="X92" s="9"/>
      <c r="Y92" s="9"/>
      <c r="Z92" s="9"/>
      <c r="AA92" s="29">
        <v>0.22377372001432153</v>
      </c>
      <c r="AB92" s="9"/>
      <c r="AC92" s="29">
        <v>4.3103823235178984</v>
      </c>
      <c r="AD92" s="29">
        <v>0.59329356099567987</v>
      </c>
      <c r="AE92" s="5">
        <v>2990</v>
      </c>
      <c r="AF92" s="5">
        <v>0</v>
      </c>
      <c r="AG92" s="5">
        <v>0</v>
      </c>
      <c r="AH92" s="5">
        <v>1</v>
      </c>
      <c r="AI92" s="5">
        <v>21.42</v>
      </c>
      <c r="AJ92" s="5">
        <v>29.69</v>
      </c>
      <c r="AK92" s="31">
        <v>1.0709309076833751E-2</v>
      </c>
      <c r="AL92" s="5">
        <v>0.15</v>
      </c>
      <c r="AM92" s="5">
        <v>1.0999999999999999E-2</v>
      </c>
      <c r="AN92" s="5">
        <v>388</v>
      </c>
      <c r="AO92" s="5">
        <v>72</v>
      </c>
      <c r="AP92" s="5">
        <v>316</v>
      </c>
      <c r="AQ92" s="5">
        <v>2</v>
      </c>
      <c r="AR92" s="5">
        <v>2</v>
      </c>
      <c r="AS92" s="5"/>
      <c r="AT92" s="5">
        <v>70</v>
      </c>
      <c r="AU92" s="5">
        <v>316</v>
      </c>
      <c r="AV92" s="5">
        <v>4.1500000000000004</v>
      </c>
      <c r="AW92" s="5">
        <v>3.5000000000000003E-2</v>
      </c>
      <c r="AX92" s="5">
        <v>0.255</v>
      </c>
      <c r="AY92" s="5">
        <v>3.3000000000000002E-2</v>
      </c>
      <c r="AZ92" s="5">
        <v>28.1</v>
      </c>
      <c r="BA92" s="5">
        <v>1.042</v>
      </c>
      <c r="BB92" s="5">
        <v>0</v>
      </c>
      <c r="BC92" s="5">
        <v>0</v>
      </c>
      <c r="BD92" s="29">
        <f t="shared" si="6"/>
        <v>5.5556146826256096</v>
      </c>
      <c r="BE92" s="29">
        <f t="shared" si="7"/>
        <v>4.8961639920741833</v>
      </c>
      <c r="BF92" s="29">
        <f t="shared" si="8"/>
        <v>6.309459002875105</v>
      </c>
      <c r="BG92" s="9" t="s">
        <v>165</v>
      </c>
      <c r="BH92" s="19" t="s">
        <v>165</v>
      </c>
      <c r="BI92" s="9" t="s">
        <v>166</v>
      </c>
    </row>
    <row r="93" spans="1:61" ht="15.75" x14ac:dyDescent="0.25">
      <c r="A93" s="37" t="s">
        <v>85</v>
      </c>
      <c r="B93" s="37" t="s">
        <v>189</v>
      </c>
      <c r="C93" s="39">
        <v>488634</v>
      </c>
      <c r="D93" s="39">
        <v>2132855</v>
      </c>
      <c r="E93" s="9">
        <v>2.5</v>
      </c>
      <c r="F93" s="9">
        <v>404</v>
      </c>
      <c r="G93" s="9">
        <v>8</v>
      </c>
      <c r="H93" s="9">
        <v>268</v>
      </c>
      <c r="I93" s="29">
        <v>2.2617018486954241</v>
      </c>
      <c r="J93" s="29">
        <v>0.88003836064648966</v>
      </c>
      <c r="K93" s="9">
        <v>112.32</v>
      </c>
      <c r="L93" s="30">
        <v>1.0527423939362039E-2</v>
      </c>
      <c r="M93" s="9">
        <v>0.1</v>
      </c>
      <c r="N93" s="9"/>
      <c r="O93" s="9"/>
      <c r="P93" s="29">
        <v>0.26899854257755568</v>
      </c>
      <c r="Q93" s="9"/>
      <c r="R93" s="9"/>
      <c r="S93" s="29">
        <v>0.59883227705973352</v>
      </c>
      <c r="T93" s="9"/>
      <c r="U93" s="9"/>
      <c r="V93" s="9"/>
      <c r="W93" s="9"/>
      <c r="X93" s="9"/>
      <c r="Y93" s="9"/>
      <c r="Z93" s="9"/>
      <c r="AA93" s="29">
        <v>0.10229655772083271</v>
      </c>
      <c r="AB93" s="9"/>
      <c r="AC93" s="29">
        <v>1.78330651124353</v>
      </c>
      <c r="AD93" s="29">
        <v>1.6457519029006378</v>
      </c>
      <c r="AE93" s="9">
        <v>2210</v>
      </c>
      <c r="AF93" s="9">
        <v>0</v>
      </c>
      <c r="AG93" s="9">
        <v>0</v>
      </c>
      <c r="AH93" s="9"/>
      <c r="AI93" s="9"/>
      <c r="AJ93" s="9"/>
      <c r="AK93" s="29">
        <v>0</v>
      </c>
      <c r="AL93" s="9"/>
      <c r="AM93" s="9"/>
      <c r="AN93" s="9"/>
      <c r="AO93" s="9"/>
      <c r="AP93" s="9"/>
      <c r="AQ93" s="9"/>
      <c r="AR93" s="9"/>
      <c r="AS93" s="9"/>
      <c r="AT93" s="9"/>
      <c r="AU93" s="9"/>
      <c r="AV93" s="9"/>
      <c r="AW93" s="9"/>
      <c r="AX93" s="9"/>
      <c r="AY93" s="9"/>
      <c r="AZ93" s="9"/>
      <c r="BA93" s="9"/>
      <c r="BB93" s="9"/>
      <c r="BC93" s="9"/>
      <c r="BD93" s="29">
        <f t="shared" si="6"/>
        <v>4.1301872489247335</v>
      </c>
      <c r="BE93" s="29">
        <f t="shared" si="7"/>
        <v>3.4212661758588316</v>
      </c>
      <c r="BF93" s="29">
        <f t="shared" si="8"/>
        <v>9.3878758589604949</v>
      </c>
      <c r="BG93" s="9" t="s">
        <v>183</v>
      </c>
      <c r="BH93" s="19" t="s">
        <v>165</v>
      </c>
      <c r="BI93" s="9" t="s">
        <v>166</v>
      </c>
    </row>
    <row r="94" spans="1:61" ht="15.75" x14ac:dyDescent="0.25">
      <c r="A94" s="37" t="s">
        <v>222</v>
      </c>
      <c r="B94" s="37" t="s">
        <v>180</v>
      </c>
      <c r="C94" s="39">
        <v>492326</v>
      </c>
      <c r="D94" s="39">
        <v>2140858</v>
      </c>
      <c r="E94" s="5">
        <v>20</v>
      </c>
      <c r="F94" s="5">
        <v>939</v>
      </c>
      <c r="G94" s="5">
        <v>8</v>
      </c>
      <c r="H94" s="5">
        <v>619.74</v>
      </c>
      <c r="I94" s="29">
        <v>5.1674970499541111</v>
      </c>
      <c r="J94" s="29">
        <v>3.0519279045496854</v>
      </c>
      <c r="K94" s="5">
        <v>241</v>
      </c>
      <c r="L94" s="30">
        <v>1.0527423939362039E-2</v>
      </c>
      <c r="M94" s="9">
        <v>0.54</v>
      </c>
      <c r="N94" s="9"/>
      <c r="O94" s="9"/>
      <c r="P94" s="29">
        <v>1.2650426816572975</v>
      </c>
      <c r="Q94" s="9"/>
      <c r="R94" s="9"/>
      <c r="S94" s="29">
        <v>1.5968860721592892</v>
      </c>
      <c r="T94" s="9"/>
      <c r="U94" s="9"/>
      <c r="V94" s="9"/>
      <c r="W94" s="9"/>
      <c r="X94" s="9"/>
      <c r="Y94" s="9"/>
      <c r="Z94" s="9"/>
      <c r="AA94" s="29">
        <v>0.3324638125927063</v>
      </c>
      <c r="AB94" s="9"/>
      <c r="AC94" s="29">
        <v>5.697881779826889</v>
      </c>
      <c r="AD94" s="29">
        <v>3.2092162106562436</v>
      </c>
      <c r="AE94" s="5">
        <v>20</v>
      </c>
      <c r="AF94" s="5">
        <v>0</v>
      </c>
      <c r="AG94" s="5">
        <v>0</v>
      </c>
      <c r="AH94" s="5"/>
      <c r="AI94" s="5"/>
      <c r="AJ94" s="5"/>
      <c r="AK94" s="31">
        <v>0</v>
      </c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29">
        <f t="shared" si="6"/>
        <v>10.836447875235129</v>
      </c>
      <c r="BE94" s="29">
        <f t="shared" si="7"/>
        <v>9.4949950601004556</v>
      </c>
      <c r="BF94" s="29">
        <f t="shared" si="8"/>
        <v>6.5979223383268017</v>
      </c>
      <c r="BG94" s="9" t="s">
        <v>183</v>
      </c>
      <c r="BH94" s="19" t="s">
        <v>165</v>
      </c>
      <c r="BI94" s="9" t="s">
        <v>166</v>
      </c>
    </row>
    <row r="95" spans="1:61" ht="15.75" x14ac:dyDescent="0.25">
      <c r="A95" s="37" t="s">
        <v>222</v>
      </c>
      <c r="B95" s="37" t="s">
        <v>181</v>
      </c>
      <c r="C95" s="39">
        <v>492326</v>
      </c>
      <c r="D95" s="39">
        <v>2140858</v>
      </c>
      <c r="E95" s="12">
        <v>25</v>
      </c>
      <c r="F95" s="12">
        <v>1292</v>
      </c>
      <c r="G95" s="12">
        <v>8.3000000000000007</v>
      </c>
      <c r="H95" s="12">
        <v>860</v>
      </c>
      <c r="I95" s="29">
        <v>7.5340894191687431</v>
      </c>
      <c r="J95" s="29">
        <v>5.2520238061659095</v>
      </c>
      <c r="K95" s="12">
        <v>325</v>
      </c>
      <c r="L95" s="30">
        <v>1.0527423939362039E-2</v>
      </c>
      <c r="M95" s="9">
        <v>0.64</v>
      </c>
      <c r="N95" s="9"/>
      <c r="O95" s="9"/>
      <c r="P95" s="29">
        <v>0.3957942952321466</v>
      </c>
      <c r="Q95" s="9"/>
      <c r="R95" s="9"/>
      <c r="S95" s="29">
        <v>2.145815659464045</v>
      </c>
      <c r="T95" s="9"/>
      <c r="U95" s="9"/>
      <c r="V95" s="9"/>
      <c r="W95" s="9"/>
      <c r="X95" s="9"/>
      <c r="Y95" s="9"/>
      <c r="Z95" s="9"/>
      <c r="AA95" s="29">
        <v>0.40918623088333084</v>
      </c>
      <c r="AB95" s="9"/>
      <c r="AC95" s="29">
        <v>8.26410334478709</v>
      </c>
      <c r="AD95" s="29">
        <v>5.1841184941370093</v>
      </c>
      <c r="AE95" s="12">
        <v>260</v>
      </c>
      <c r="AF95" s="12">
        <v>0</v>
      </c>
      <c r="AG95" s="12">
        <v>0</v>
      </c>
      <c r="AH95" s="5"/>
      <c r="AI95" s="5"/>
      <c r="AJ95" s="5"/>
      <c r="AK95" s="31">
        <v>0</v>
      </c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29">
        <f t="shared" si="6"/>
        <v>16.003223729271475</v>
      </c>
      <c r="BE95" s="29">
        <f t="shared" si="7"/>
        <v>13.192434944506161</v>
      </c>
      <c r="BF95" s="29">
        <f t="shared" si="8"/>
        <v>9.6274203509916063</v>
      </c>
      <c r="BG95" s="9" t="s">
        <v>183</v>
      </c>
      <c r="BH95" s="19" t="s">
        <v>165</v>
      </c>
      <c r="BI95" s="9" t="s">
        <v>166</v>
      </c>
    </row>
    <row r="96" spans="1:61" ht="15.75" x14ac:dyDescent="0.25">
      <c r="A96" s="37" t="s">
        <v>227</v>
      </c>
      <c r="B96" s="37" t="s">
        <v>186</v>
      </c>
      <c r="C96" s="39">
        <v>499184</v>
      </c>
      <c r="D96" s="39">
        <v>2127397</v>
      </c>
      <c r="E96" s="9">
        <v>15</v>
      </c>
      <c r="F96" s="9">
        <v>706</v>
      </c>
      <c r="G96" s="9">
        <v>8.3000000000000007</v>
      </c>
      <c r="H96" s="9">
        <v>424</v>
      </c>
      <c r="I96" s="29">
        <v>4.4316244919365406</v>
      </c>
      <c r="J96" s="29">
        <v>1.7798211716920993</v>
      </c>
      <c r="K96" s="9">
        <v>67</v>
      </c>
      <c r="L96" s="30">
        <v>2.1054847878724078E-2</v>
      </c>
      <c r="M96" s="9">
        <v>2.0299999999999998</v>
      </c>
      <c r="N96" s="9"/>
      <c r="O96" s="9"/>
      <c r="P96" s="29">
        <v>8.3281282531750989E-2</v>
      </c>
      <c r="Q96" s="9"/>
      <c r="R96" s="9"/>
      <c r="S96" s="29">
        <v>0.44912420779480011</v>
      </c>
      <c r="T96" s="9"/>
      <c r="U96" s="9"/>
      <c r="V96" s="9"/>
      <c r="W96" s="9"/>
      <c r="X96" s="9"/>
      <c r="Y96" s="9"/>
      <c r="Z96" s="9"/>
      <c r="AA96" s="29">
        <v>0.20459311544166542</v>
      </c>
      <c r="AB96" s="9"/>
      <c r="AC96" s="29">
        <v>5.7413770605889258</v>
      </c>
      <c r="AD96" s="29">
        <v>0.90516354659535081</v>
      </c>
      <c r="AE96" s="9">
        <v>5</v>
      </c>
      <c r="AF96" s="9">
        <v>0</v>
      </c>
      <c r="AG96" s="9">
        <v>0</v>
      </c>
      <c r="AH96" s="9"/>
      <c r="AI96" s="9"/>
      <c r="AJ96" s="9"/>
      <c r="AK96" s="29">
        <v>0</v>
      </c>
      <c r="AL96" s="9"/>
      <c r="AM96" s="9"/>
      <c r="AN96" s="9"/>
      <c r="AO96" s="9"/>
      <c r="AP96" s="9"/>
      <c r="AQ96" s="9"/>
      <c r="AR96" s="9"/>
      <c r="AS96" s="9"/>
      <c r="AT96" s="9"/>
      <c r="AU96" s="9"/>
      <c r="AV96" s="9"/>
      <c r="AW96" s="9"/>
      <c r="AX96" s="9"/>
      <c r="AY96" s="9"/>
      <c r="AZ96" s="9"/>
      <c r="BA96" s="9"/>
      <c r="BB96" s="9"/>
      <c r="BC96" s="9"/>
      <c r="BD96" s="29">
        <f t="shared" si="6"/>
        <v>7.3002579304207424</v>
      </c>
      <c r="BE96" s="29">
        <f t="shared" si="7"/>
        <v>6.3157817940391148</v>
      </c>
      <c r="BF96" s="29">
        <f t="shared" si="8"/>
        <v>7.2302678040305253</v>
      </c>
      <c r="BG96" s="9" t="s">
        <v>165</v>
      </c>
      <c r="BH96" s="19" t="s">
        <v>165</v>
      </c>
      <c r="BI96" s="9" t="s">
        <v>166</v>
      </c>
    </row>
    <row r="97" spans="1:61" ht="15.75" x14ac:dyDescent="0.25">
      <c r="A97" s="37" t="s">
        <v>85</v>
      </c>
      <c r="B97" s="37" t="s">
        <v>188</v>
      </c>
      <c r="C97" s="33">
        <v>499013.26208299992</v>
      </c>
      <c r="D97" s="33">
        <v>2127684.5005800007</v>
      </c>
      <c r="E97" s="9">
        <v>15</v>
      </c>
      <c r="F97" s="9">
        <v>706</v>
      </c>
      <c r="G97" s="9">
        <v>8.3000000000000007</v>
      </c>
      <c r="H97" s="9">
        <v>424</v>
      </c>
      <c r="I97" s="29">
        <v>4.4316244919365406</v>
      </c>
      <c r="J97" s="29">
        <v>1.7798211716920993</v>
      </c>
      <c r="K97" s="9">
        <v>67</v>
      </c>
      <c r="L97" s="30">
        <v>2.1054847878724078E-2</v>
      </c>
      <c r="M97" s="9">
        <v>2.0299999999999998</v>
      </c>
      <c r="N97" s="9"/>
      <c r="O97" s="9"/>
      <c r="P97" s="29">
        <v>8.3281282531750989E-2</v>
      </c>
      <c r="Q97" s="9"/>
      <c r="R97" s="9"/>
      <c r="S97" s="29">
        <v>0.44912420779480011</v>
      </c>
      <c r="T97" s="9"/>
      <c r="U97" s="9"/>
      <c r="V97" s="9"/>
      <c r="W97" s="9"/>
      <c r="X97" s="9"/>
      <c r="Y97" s="9"/>
      <c r="Z97" s="9"/>
      <c r="AA97" s="29">
        <v>0.20459311544166542</v>
      </c>
      <c r="AB97" s="9"/>
      <c r="AC97" s="29">
        <v>5.7413770605889258</v>
      </c>
      <c r="AD97" s="29">
        <v>0.90516354659535081</v>
      </c>
      <c r="AE97" s="9">
        <v>5</v>
      </c>
      <c r="AF97" s="9">
        <v>0</v>
      </c>
      <c r="AG97" s="9">
        <v>0</v>
      </c>
      <c r="AH97" s="9">
        <v>0.18</v>
      </c>
      <c r="AI97" s="9">
        <v>24.97</v>
      </c>
      <c r="AJ97" s="9">
        <v>49.42</v>
      </c>
      <c r="AK97" s="29">
        <v>0.14136287981420556</v>
      </c>
      <c r="AL97" s="9">
        <v>1.98</v>
      </c>
      <c r="AM97" s="9">
        <v>1.0999999999999999E-2</v>
      </c>
      <c r="AN97" s="9">
        <v>148</v>
      </c>
      <c r="AO97" s="9"/>
      <c r="AP97" s="9"/>
      <c r="AQ97" s="9"/>
      <c r="AR97" s="9"/>
      <c r="AS97" s="9"/>
      <c r="AT97" s="9"/>
      <c r="AU97" s="9"/>
      <c r="AV97" s="9"/>
      <c r="AW97" s="9"/>
      <c r="AX97" s="9"/>
      <c r="AY97" s="9">
        <v>0.01</v>
      </c>
      <c r="AZ97" s="9"/>
      <c r="BA97" s="9">
        <v>9.4E-2</v>
      </c>
      <c r="BB97" s="9">
        <v>0</v>
      </c>
      <c r="BC97" s="9">
        <v>0</v>
      </c>
      <c r="BD97" s="29">
        <f t="shared" si="6"/>
        <v>7.3002579304207424</v>
      </c>
      <c r="BE97" s="29">
        <f t="shared" si="7"/>
        <v>6.4571446738533202</v>
      </c>
      <c r="BF97" s="29">
        <f t="shared" si="8"/>
        <v>6.1284334028684242</v>
      </c>
      <c r="BG97" s="9" t="s">
        <v>165</v>
      </c>
      <c r="BH97" s="19" t="s">
        <v>165</v>
      </c>
      <c r="BI97" s="9" t="s">
        <v>166</v>
      </c>
    </row>
    <row r="98" spans="1:61" ht="15.75" x14ac:dyDescent="0.25">
      <c r="A98" s="37" t="s">
        <v>145</v>
      </c>
      <c r="B98" s="37" t="s">
        <v>174</v>
      </c>
      <c r="C98" s="39">
        <v>487554</v>
      </c>
      <c r="D98" s="39">
        <v>2136262</v>
      </c>
      <c r="E98" s="5">
        <v>5</v>
      </c>
      <c r="F98" s="5">
        <v>969</v>
      </c>
      <c r="G98" s="5">
        <v>7.8</v>
      </c>
      <c r="H98" s="5">
        <v>639.54000000000008</v>
      </c>
      <c r="I98" s="29">
        <v>4.7839910843057556</v>
      </c>
      <c r="J98" s="29">
        <v>3.003977096437537</v>
      </c>
      <c r="K98" s="5">
        <v>258.39</v>
      </c>
      <c r="L98" s="30">
        <v>1.0527423939362039E-2</v>
      </c>
      <c r="M98" s="9">
        <v>0.1</v>
      </c>
      <c r="N98" s="9"/>
      <c r="O98" s="9"/>
      <c r="P98" s="29">
        <v>1.145534041224235</v>
      </c>
      <c r="Q98" s="9"/>
      <c r="R98" s="9"/>
      <c r="S98" s="29">
        <v>1.9462049004441337</v>
      </c>
      <c r="T98" s="9"/>
      <c r="U98" s="9"/>
      <c r="V98" s="9"/>
      <c r="W98" s="9"/>
      <c r="X98" s="9"/>
      <c r="Y98" s="9"/>
      <c r="Z98" s="9"/>
      <c r="AA98" s="29">
        <v>0.26341363613114421</v>
      </c>
      <c r="AB98" s="9"/>
      <c r="AC98" s="29">
        <v>4.4408681658040097</v>
      </c>
      <c r="AD98" s="29">
        <v>3.2174449701707468</v>
      </c>
      <c r="AE98" s="9"/>
      <c r="AF98" s="9"/>
      <c r="AG98" s="9"/>
      <c r="AH98" s="9"/>
      <c r="AI98" s="9"/>
      <c r="AJ98" s="9"/>
      <c r="AK98" s="29">
        <v>0</v>
      </c>
      <c r="AL98" s="9"/>
      <c r="AM98" s="9"/>
      <c r="AN98" s="9"/>
      <c r="AO98" s="9"/>
      <c r="AP98" s="9"/>
      <c r="AQ98" s="9"/>
      <c r="AR98" s="9"/>
      <c r="AS98" s="9"/>
      <c r="AT98" s="9"/>
      <c r="AU98" s="9"/>
      <c r="AV98" s="9"/>
      <c r="AW98" s="9"/>
      <c r="AX98" s="9"/>
      <c r="AY98" s="9"/>
      <c r="AZ98" s="9"/>
      <c r="BA98" s="9"/>
      <c r="BB98" s="9"/>
      <c r="BC98" s="9"/>
      <c r="BD98" s="29">
        <f t="shared" si="6"/>
        <v>9.8679316725500357</v>
      </c>
      <c r="BE98" s="29">
        <f t="shared" si="7"/>
        <v>8.9440296459068893</v>
      </c>
      <c r="BF98" s="29">
        <f t="shared" si="8"/>
        <v>4.911247748190303</v>
      </c>
      <c r="BG98" s="9" t="s">
        <v>183</v>
      </c>
      <c r="BH98" s="19" t="s">
        <v>165</v>
      </c>
      <c r="BI98" s="9" t="s">
        <v>166</v>
      </c>
    </row>
    <row r="99" spans="1:61" ht="15.75" x14ac:dyDescent="0.25">
      <c r="A99" s="37" t="s">
        <v>145</v>
      </c>
      <c r="B99" s="37" t="s">
        <v>173</v>
      </c>
      <c r="C99" s="39">
        <v>485985</v>
      </c>
      <c r="D99" s="39">
        <v>2137419</v>
      </c>
      <c r="E99" s="5">
        <v>2.5</v>
      </c>
      <c r="F99" s="5">
        <v>524</v>
      </c>
      <c r="G99" s="5">
        <v>7.7</v>
      </c>
      <c r="H99" s="5">
        <v>345.84000000000003</v>
      </c>
      <c r="I99" s="29">
        <v>2.0912547528517109</v>
      </c>
      <c r="J99" s="29">
        <v>1.5936592107861109</v>
      </c>
      <c r="K99" s="5">
        <v>102.92</v>
      </c>
      <c r="L99" s="30">
        <v>1.0527423939362039E-2</v>
      </c>
      <c r="M99" s="9">
        <v>0.1</v>
      </c>
      <c r="N99" s="9"/>
      <c r="O99" s="9"/>
      <c r="P99" s="29">
        <v>0.37101811367895066</v>
      </c>
      <c r="Q99" s="9"/>
      <c r="R99" s="9"/>
      <c r="S99" s="29">
        <v>0.55891012525575123</v>
      </c>
      <c r="T99" s="9"/>
      <c r="U99" s="9"/>
      <c r="V99" s="9"/>
      <c r="W99" s="9"/>
      <c r="X99" s="9"/>
      <c r="Y99" s="9"/>
      <c r="Z99" s="9"/>
      <c r="AA99" s="29">
        <v>0.13810035292312417</v>
      </c>
      <c r="AB99" s="9"/>
      <c r="AC99" s="29">
        <v>2.2704536557783483</v>
      </c>
      <c r="AD99" s="29">
        <v>1.4976342316395803</v>
      </c>
      <c r="AE99" s="5">
        <v>5</v>
      </c>
      <c r="AF99" s="5">
        <v>0</v>
      </c>
      <c r="AG99" s="5">
        <v>0</v>
      </c>
      <c r="AH99" s="9"/>
      <c r="AI99" s="9"/>
      <c r="AJ99" s="9"/>
      <c r="AK99" s="29">
        <v>0</v>
      </c>
      <c r="AL99" s="9"/>
      <c r="AM99" s="9"/>
      <c r="AN99" s="9"/>
      <c r="AO99" s="9"/>
      <c r="AP99" s="9"/>
      <c r="AQ99" s="9"/>
      <c r="AR99" s="9"/>
      <c r="AS99" s="9"/>
      <c r="AT99" s="9"/>
      <c r="AU99" s="9"/>
      <c r="AV99" s="9"/>
      <c r="AW99" s="9"/>
      <c r="AX99" s="9"/>
      <c r="AY99" s="9"/>
      <c r="AZ99" s="9"/>
      <c r="BA99" s="9"/>
      <c r="BB99" s="9"/>
      <c r="BC99" s="9"/>
      <c r="BD99" s="29">
        <f t="shared" si="6"/>
        <v>4.4650983655968037</v>
      </c>
      <c r="BE99" s="29">
        <f t="shared" si="7"/>
        <v>4.0664595012561353</v>
      </c>
      <c r="BF99" s="29">
        <f t="shared" si="8"/>
        <v>4.672521367867315</v>
      </c>
      <c r="BG99" s="9" t="s">
        <v>183</v>
      </c>
      <c r="BH99" s="19" t="s">
        <v>165</v>
      </c>
      <c r="BI99" s="9" t="s">
        <v>166</v>
      </c>
    </row>
    <row r="100" spans="1:61" ht="15.75" x14ac:dyDescent="0.25">
      <c r="A100" s="37" t="s">
        <v>145</v>
      </c>
      <c r="B100" s="37" t="s">
        <v>172</v>
      </c>
      <c r="C100" s="40">
        <v>485605</v>
      </c>
      <c r="D100" s="40">
        <v>2137177</v>
      </c>
      <c r="E100" s="5">
        <v>7.5</v>
      </c>
      <c r="F100" s="5">
        <v>464</v>
      </c>
      <c r="G100" s="5">
        <v>7.6</v>
      </c>
      <c r="H100" s="5">
        <v>306.24</v>
      </c>
      <c r="I100" s="29">
        <v>2.0765045234036976</v>
      </c>
      <c r="J100" s="29">
        <v>1.7200236933404787</v>
      </c>
      <c r="K100" s="5">
        <v>106</v>
      </c>
      <c r="L100" s="30">
        <v>1.0527423939362039E-2</v>
      </c>
      <c r="M100" s="9">
        <v>0.1</v>
      </c>
      <c r="N100" s="9"/>
      <c r="O100" s="9"/>
      <c r="P100" s="29">
        <v>0.18988132417239223</v>
      </c>
      <c r="Q100" s="9"/>
      <c r="R100" s="9"/>
      <c r="S100" s="29">
        <v>0.64873496681471121</v>
      </c>
      <c r="T100" s="9"/>
      <c r="U100" s="9"/>
      <c r="V100" s="9"/>
      <c r="W100" s="9"/>
      <c r="X100" s="9"/>
      <c r="Y100" s="9"/>
      <c r="Z100" s="9"/>
      <c r="AA100" s="29">
        <v>0.15344483658124905</v>
      </c>
      <c r="AB100" s="9"/>
      <c r="AC100" s="29">
        <v>2.3922404419120524</v>
      </c>
      <c r="AD100" s="29">
        <v>1.4811767126105739</v>
      </c>
      <c r="AE100" s="5">
        <v>70</v>
      </c>
      <c r="AF100" s="5">
        <v>0</v>
      </c>
      <c r="AG100" s="5">
        <v>0</v>
      </c>
      <c r="AH100" s="9"/>
      <c r="AI100" s="9"/>
      <c r="AJ100" s="9"/>
      <c r="AK100" s="29">
        <v>0</v>
      </c>
      <c r="AL100" s="9"/>
      <c r="AM100" s="9"/>
      <c r="AN100" s="9"/>
      <c r="AO100" s="9"/>
      <c r="AP100" s="9"/>
      <c r="AQ100" s="9"/>
      <c r="AR100" s="9"/>
      <c r="AS100" s="9"/>
      <c r="AT100" s="9"/>
      <c r="AU100" s="9"/>
      <c r="AV100" s="9"/>
      <c r="AW100" s="9"/>
      <c r="AX100" s="9"/>
      <c r="AY100" s="9"/>
      <c r="AZ100" s="9"/>
      <c r="BA100" s="9"/>
      <c r="BB100" s="9"/>
      <c r="BC100" s="9"/>
      <c r="BD100" s="29">
        <f t="shared" ref="BD100:BD118" si="9">S100+AA100+AC100+AD100</f>
        <v>4.6755969579185868</v>
      </c>
      <c r="BE100" s="29">
        <f t="shared" ref="BE100:BE118" si="10">I100+J100+P100+L100+AK100</f>
        <v>3.9969369648559305</v>
      </c>
      <c r="BF100" s="29">
        <f t="shared" ref="BF100:BF118" si="11">((BD100-BE100)/(BD100+BE100))*100</f>
        <v>7.8253945052951632</v>
      </c>
      <c r="BG100" s="9" t="s">
        <v>183</v>
      </c>
      <c r="BH100" s="19" t="s">
        <v>165</v>
      </c>
      <c r="BI100" s="9" t="s">
        <v>166</v>
      </c>
    </row>
    <row r="101" spans="1:61" ht="15.75" x14ac:dyDescent="0.25">
      <c r="A101" s="37" t="s">
        <v>145</v>
      </c>
      <c r="B101" s="37" t="s">
        <v>193</v>
      </c>
      <c r="C101" s="39">
        <v>484853</v>
      </c>
      <c r="D101" s="39">
        <v>2136072</v>
      </c>
      <c r="E101" s="9">
        <v>2.5</v>
      </c>
      <c r="F101" s="9">
        <v>353</v>
      </c>
      <c r="G101" s="9">
        <v>7.4</v>
      </c>
      <c r="H101" s="6">
        <v>232.98000000000002</v>
      </c>
      <c r="I101" s="29">
        <v>1.4651894585026879</v>
      </c>
      <c r="J101" s="29">
        <v>1.043635235382055</v>
      </c>
      <c r="K101" s="9">
        <v>96.95</v>
      </c>
      <c r="L101" s="30">
        <v>1.5791135909043057E-2</v>
      </c>
      <c r="M101" s="9">
        <v>0.3</v>
      </c>
      <c r="N101" s="9">
        <v>0.1</v>
      </c>
      <c r="O101" s="9"/>
      <c r="P101" s="29">
        <v>0.36081615656881111</v>
      </c>
      <c r="Q101" s="9"/>
      <c r="R101" s="9"/>
      <c r="S101" s="29">
        <v>0.65372523579020902</v>
      </c>
      <c r="T101" s="9"/>
      <c r="U101" s="9"/>
      <c r="V101" s="9">
        <v>2.1538461538461538E-3</v>
      </c>
      <c r="W101" s="9"/>
      <c r="X101" s="9"/>
      <c r="Y101" s="9"/>
      <c r="Z101" s="9"/>
      <c r="AA101" s="29">
        <v>0.12761495575673881</v>
      </c>
      <c r="AB101" s="9"/>
      <c r="AC101" s="29">
        <v>1.4048975686138052</v>
      </c>
      <c r="AD101" s="29">
        <v>1.2836864842624973</v>
      </c>
      <c r="AE101" s="9">
        <v>15</v>
      </c>
      <c r="AF101" s="9">
        <v>0</v>
      </c>
      <c r="AG101" s="9">
        <v>0</v>
      </c>
      <c r="AH101" s="9"/>
      <c r="AI101" s="9"/>
      <c r="AJ101" s="9"/>
      <c r="AK101" s="29">
        <v>0</v>
      </c>
      <c r="AL101" s="9"/>
      <c r="AM101" s="9"/>
      <c r="AN101" s="9"/>
      <c r="AO101" s="9"/>
      <c r="AP101" s="9"/>
      <c r="AQ101" s="9"/>
      <c r="AR101" s="9"/>
      <c r="AS101" s="9"/>
      <c r="AT101" s="9"/>
      <c r="AU101" s="9"/>
      <c r="AV101" s="9"/>
      <c r="AW101" s="9"/>
      <c r="AX101" s="9"/>
      <c r="AY101" s="9"/>
      <c r="AZ101" s="9"/>
      <c r="BA101" s="9"/>
      <c r="BB101" s="9"/>
      <c r="BC101" s="9"/>
      <c r="BD101" s="29">
        <f t="shared" si="9"/>
        <v>3.4699242444232503</v>
      </c>
      <c r="BE101" s="29">
        <f t="shared" si="10"/>
        <v>2.8854319863625975</v>
      </c>
      <c r="BF101" s="29">
        <f t="shared" si="11"/>
        <v>9.1968449420557441</v>
      </c>
      <c r="BG101" s="9" t="s">
        <v>183</v>
      </c>
      <c r="BH101" s="19" t="s">
        <v>165</v>
      </c>
      <c r="BI101" s="9" t="s">
        <v>166</v>
      </c>
    </row>
    <row r="102" spans="1:61" ht="15.75" x14ac:dyDescent="0.25">
      <c r="A102" s="37" t="s">
        <v>85</v>
      </c>
      <c r="B102" s="37" t="s">
        <v>192</v>
      </c>
      <c r="C102" s="39">
        <v>498012</v>
      </c>
      <c r="D102" s="39">
        <v>2128664</v>
      </c>
      <c r="E102" s="9">
        <v>10</v>
      </c>
      <c r="F102" s="9">
        <v>494</v>
      </c>
      <c r="G102" s="9">
        <v>7.8</v>
      </c>
      <c r="H102" s="9">
        <v>328</v>
      </c>
      <c r="I102" s="29">
        <v>2.7025698177527206</v>
      </c>
      <c r="J102" s="29">
        <v>1.500578230333117</v>
      </c>
      <c r="K102" s="9">
        <v>96.51</v>
      </c>
      <c r="L102" s="30">
        <v>1.5791135909043057E-2</v>
      </c>
      <c r="M102" s="9">
        <v>3.08</v>
      </c>
      <c r="N102" s="9"/>
      <c r="O102" s="9"/>
      <c r="P102" s="29">
        <v>8.3281282531750989E-2</v>
      </c>
      <c r="Q102" s="9"/>
      <c r="R102" s="9"/>
      <c r="S102" s="29">
        <v>0.57887120115774238</v>
      </c>
      <c r="T102" s="9"/>
      <c r="U102" s="9"/>
      <c r="V102" s="9"/>
      <c r="W102" s="9"/>
      <c r="X102" s="9"/>
      <c r="Y102" s="9"/>
      <c r="Z102" s="9"/>
      <c r="AA102" s="29">
        <v>6.2912382998312116E-2</v>
      </c>
      <c r="AB102" s="9"/>
      <c r="AC102" s="29">
        <v>2.7793484406941849</v>
      </c>
      <c r="AD102" s="29">
        <v>1.3495165603785229</v>
      </c>
      <c r="AE102" s="9">
        <v>140</v>
      </c>
      <c r="AF102" s="9">
        <v>0</v>
      </c>
      <c r="AG102" s="9">
        <v>0</v>
      </c>
      <c r="AH102" s="9"/>
      <c r="AI102" s="9"/>
      <c r="AJ102" s="9"/>
      <c r="AK102" s="29">
        <v>0</v>
      </c>
      <c r="AL102" s="9"/>
      <c r="AM102" s="9"/>
      <c r="AN102" s="9"/>
      <c r="AO102" s="9"/>
      <c r="AP102" s="9"/>
      <c r="AQ102" s="9"/>
      <c r="AR102" s="9"/>
      <c r="AS102" s="9"/>
      <c r="AT102" s="9"/>
      <c r="AU102" s="9"/>
      <c r="AV102" s="9"/>
      <c r="AW102" s="9"/>
      <c r="AX102" s="9"/>
      <c r="AY102" s="9"/>
      <c r="AZ102" s="9"/>
      <c r="BA102" s="9"/>
      <c r="BB102" s="9"/>
      <c r="BC102" s="9"/>
      <c r="BD102" s="29">
        <f t="shared" si="9"/>
        <v>4.7706485852287619</v>
      </c>
      <c r="BE102" s="29">
        <f t="shared" si="10"/>
        <v>4.3022204665266326</v>
      </c>
      <c r="BF102" s="29">
        <f t="shared" si="11"/>
        <v>5.1629546952570546</v>
      </c>
      <c r="BG102" s="9" t="s">
        <v>183</v>
      </c>
      <c r="BH102" s="19" t="s">
        <v>165</v>
      </c>
      <c r="BI102" s="9" t="s">
        <v>166</v>
      </c>
    </row>
    <row r="103" spans="1:61" ht="15.75" x14ac:dyDescent="0.25">
      <c r="A103" s="37" t="s">
        <v>85</v>
      </c>
      <c r="B103" s="37" t="s">
        <v>191</v>
      </c>
      <c r="C103" s="39">
        <v>494961</v>
      </c>
      <c r="D103" s="39">
        <v>2128603</v>
      </c>
      <c r="E103" s="9">
        <v>10</v>
      </c>
      <c r="F103" s="9">
        <v>585</v>
      </c>
      <c r="G103" s="9">
        <v>8.3000000000000007</v>
      </c>
      <c r="H103" s="6">
        <v>386.1</v>
      </c>
      <c r="I103" s="29">
        <v>3.5761111839517503</v>
      </c>
      <c r="J103" s="29">
        <v>1.4300623360505458</v>
      </c>
      <c r="K103" s="9">
        <v>104.34</v>
      </c>
      <c r="L103" s="30">
        <v>1.0527423939362039E-2</v>
      </c>
      <c r="M103" s="9">
        <v>1.92</v>
      </c>
      <c r="N103" s="9"/>
      <c r="O103" s="9"/>
      <c r="P103" s="29">
        <v>0.24588798667499481</v>
      </c>
      <c r="Q103" s="9"/>
      <c r="R103" s="9"/>
      <c r="S103" s="29">
        <v>0.76850142222665796</v>
      </c>
      <c r="T103" s="9"/>
      <c r="U103" s="9"/>
      <c r="V103" s="9"/>
      <c r="W103" s="9"/>
      <c r="X103" s="9"/>
      <c r="Y103" s="9"/>
      <c r="Z103" s="9"/>
      <c r="AA103" s="29">
        <v>0.23144596184338401</v>
      </c>
      <c r="AB103" s="9"/>
      <c r="AC103" s="29">
        <v>3.6275064155539125</v>
      </c>
      <c r="AD103" s="29">
        <v>1.3166015223205103</v>
      </c>
      <c r="AE103" s="9">
        <v>325</v>
      </c>
      <c r="AF103" s="9">
        <v>0</v>
      </c>
      <c r="AG103" s="9">
        <v>0</v>
      </c>
      <c r="AH103" s="9"/>
      <c r="AI103" s="9"/>
      <c r="AJ103" s="9"/>
      <c r="AK103" s="29">
        <v>0</v>
      </c>
      <c r="AL103" s="9"/>
      <c r="AM103" s="9"/>
      <c r="AN103" s="9"/>
      <c r="AO103" s="9"/>
      <c r="AP103" s="9"/>
      <c r="AQ103" s="9"/>
      <c r="AR103" s="9"/>
      <c r="AS103" s="9"/>
      <c r="AT103" s="9"/>
      <c r="AU103" s="9"/>
      <c r="AV103" s="9"/>
      <c r="AW103" s="9"/>
      <c r="AX103" s="9"/>
      <c r="AY103" s="9"/>
      <c r="AZ103" s="9"/>
      <c r="BA103" s="9"/>
      <c r="BB103" s="9"/>
      <c r="BC103" s="9"/>
      <c r="BD103" s="29">
        <f t="shared" si="9"/>
        <v>5.9440553219444645</v>
      </c>
      <c r="BE103" s="29">
        <f t="shared" si="10"/>
        <v>5.2625889306166531</v>
      </c>
      <c r="BF103" s="29">
        <f t="shared" si="11"/>
        <v>6.0809139290030734</v>
      </c>
      <c r="BG103" s="9" t="s">
        <v>165</v>
      </c>
      <c r="BH103" s="19" t="s">
        <v>165</v>
      </c>
      <c r="BI103" s="9" t="s">
        <v>166</v>
      </c>
    </row>
    <row r="104" spans="1:61" ht="15.75" x14ac:dyDescent="0.25">
      <c r="A104" s="37" t="s">
        <v>76</v>
      </c>
      <c r="B104" s="37" t="s">
        <v>185</v>
      </c>
      <c r="C104" s="39">
        <v>479795</v>
      </c>
      <c r="D104" s="39">
        <v>2146705</v>
      </c>
      <c r="E104" s="9">
        <v>2.5</v>
      </c>
      <c r="F104" s="9">
        <v>293</v>
      </c>
      <c r="G104" s="9">
        <v>7.6</v>
      </c>
      <c r="H104" s="9">
        <v>192</v>
      </c>
      <c r="I104" s="29">
        <v>1.4996066605480529</v>
      </c>
      <c r="J104" s="29">
        <v>0.65720813471356443</v>
      </c>
      <c r="K104" s="9">
        <v>86.87</v>
      </c>
      <c r="L104" s="30">
        <v>1.0527423939362039E-2</v>
      </c>
      <c r="M104" s="9">
        <v>0.1</v>
      </c>
      <c r="N104" s="9"/>
      <c r="O104" s="9"/>
      <c r="P104" s="29">
        <v>0.32750364355611078</v>
      </c>
      <c r="Q104" s="9"/>
      <c r="R104" s="9"/>
      <c r="S104" s="29">
        <v>0.74854034632466682</v>
      </c>
      <c r="T104" s="9"/>
      <c r="U104" s="9"/>
      <c r="V104" s="9"/>
      <c r="W104" s="9"/>
      <c r="X104" s="9"/>
      <c r="Y104" s="9"/>
      <c r="Z104" s="9"/>
      <c r="AA104" s="29">
        <v>0.10229655772083271</v>
      </c>
      <c r="AB104" s="9"/>
      <c r="AC104" s="29">
        <v>1.1743725805750076</v>
      </c>
      <c r="AD104" s="29">
        <v>0.98745114174038262</v>
      </c>
      <c r="AE104" s="9">
        <v>10</v>
      </c>
      <c r="AF104" s="9">
        <v>0</v>
      </c>
      <c r="AG104" s="9">
        <v>0</v>
      </c>
      <c r="AH104" s="9"/>
      <c r="AI104" s="9"/>
      <c r="AJ104" s="9"/>
      <c r="AK104" s="29">
        <v>0</v>
      </c>
      <c r="AL104" s="9"/>
      <c r="AM104" s="9"/>
      <c r="AN104" s="9"/>
      <c r="AO104" s="9"/>
      <c r="AP104" s="9"/>
      <c r="AQ104" s="9"/>
      <c r="AR104" s="9"/>
      <c r="AS104" s="9"/>
      <c r="AT104" s="9"/>
      <c r="AU104" s="9"/>
      <c r="AV104" s="9"/>
      <c r="AW104" s="9"/>
      <c r="AX104" s="9"/>
      <c r="AY104" s="9"/>
      <c r="AZ104" s="9"/>
      <c r="BA104" s="9"/>
      <c r="BB104" s="9"/>
      <c r="BC104" s="9"/>
      <c r="BD104" s="29">
        <f t="shared" si="9"/>
        <v>3.0126606263608897</v>
      </c>
      <c r="BE104" s="29">
        <f t="shared" si="10"/>
        <v>2.49484586275709</v>
      </c>
      <c r="BF104" s="29">
        <f t="shared" si="11"/>
        <v>9.4019819064566761</v>
      </c>
      <c r="BG104" s="9" t="s">
        <v>183</v>
      </c>
      <c r="BH104" s="19" t="s">
        <v>165</v>
      </c>
      <c r="BI104" s="9" t="s">
        <v>166</v>
      </c>
    </row>
    <row r="105" spans="1:61" ht="15.75" x14ac:dyDescent="0.25">
      <c r="A105" s="37" t="s">
        <v>84</v>
      </c>
      <c r="B105" s="37" t="s">
        <v>184</v>
      </c>
      <c r="C105" s="39">
        <v>486693</v>
      </c>
      <c r="D105" s="39">
        <v>2133215</v>
      </c>
      <c r="E105" s="9">
        <v>5</v>
      </c>
      <c r="F105" s="9">
        <v>444</v>
      </c>
      <c r="G105" s="9">
        <v>7.9</v>
      </c>
      <c r="H105" s="9">
        <v>280</v>
      </c>
      <c r="I105" s="29">
        <v>2.1158384685984002</v>
      </c>
      <c r="J105" s="29">
        <v>1.1338955800637462</v>
      </c>
      <c r="K105" s="9">
        <v>104.08</v>
      </c>
      <c r="L105" s="30">
        <v>1.0527423939362039E-2</v>
      </c>
      <c r="M105" s="9">
        <v>0.1</v>
      </c>
      <c r="N105" s="9"/>
      <c r="O105" s="9"/>
      <c r="P105" s="29">
        <v>0.45471580262336037</v>
      </c>
      <c r="Q105" s="9"/>
      <c r="R105" s="9"/>
      <c r="S105" s="29">
        <v>0.59883227705973352</v>
      </c>
      <c r="T105" s="9"/>
      <c r="U105" s="9"/>
      <c r="V105" s="9"/>
      <c r="W105" s="9"/>
      <c r="X105" s="9"/>
      <c r="Y105" s="9"/>
      <c r="Z105" s="9"/>
      <c r="AA105" s="29">
        <v>0.12787069715104088</v>
      </c>
      <c r="AB105" s="9"/>
      <c r="AC105" s="29">
        <v>2.1747640381018658</v>
      </c>
      <c r="AD105" s="29">
        <v>1.4811767126105739</v>
      </c>
      <c r="AE105" s="9">
        <v>1300</v>
      </c>
      <c r="AF105" s="9">
        <v>2</v>
      </c>
      <c r="AG105" s="9">
        <v>0</v>
      </c>
      <c r="AH105" s="9"/>
      <c r="AI105" s="9"/>
      <c r="AJ105" s="9"/>
      <c r="AK105" s="29">
        <v>0</v>
      </c>
      <c r="AL105" s="9"/>
      <c r="AM105" s="9"/>
      <c r="AN105" s="9"/>
      <c r="AO105" s="9"/>
      <c r="AP105" s="9"/>
      <c r="AQ105" s="9"/>
      <c r="AR105" s="9"/>
      <c r="AS105" s="9"/>
      <c r="AT105" s="9"/>
      <c r="AU105" s="9"/>
      <c r="AV105" s="9"/>
      <c r="AW105" s="9"/>
      <c r="AX105" s="9"/>
      <c r="AY105" s="9"/>
      <c r="AZ105" s="9"/>
      <c r="BA105" s="9"/>
      <c r="BB105" s="9"/>
      <c r="BC105" s="9"/>
      <c r="BD105" s="29">
        <f t="shared" si="9"/>
        <v>4.3826437249232137</v>
      </c>
      <c r="BE105" s="29">
        <f t="shared" si="10"/>
        <v>3.7149772752248689</v>
      </c>
      <c r="BF105" s="29">
        <f t="shared" si="11"/>
        <v>8.2452173260039601</v>
      </c>
      <c r="BG105" s="9" t="s">
        <v>183</v>
      </c>
      <c r="BH105" s="19" t="s">
        <v>165</v>
      </c>
      <c r="BI105" s="9" t="s">
        <v>166</v>
      </c>
    </row>
    <row r="106" spans="1:61" ht="15.75" x14ac:dyDescent="0.25">
      <c r="A106" s="37" t="s">
        <v>227</v>
      </c>
      <c r="B106" s="37" t="s">
        <v>194</v>
      </c>
      <c r="C106" s="39">
        <v>503654</v>
      </c>
      <c r="D106" s="39">
        <v>2134536</v>
      </c>
      <c r="E106" s="9">
        <v>35</v>
      </c>
      <c r="F106" s="9">
        <v>1514</v>
      </c>
      <c r="G106" s="9">
        <v>7.6</v>
      </c>
      <c r="H106" s="9">
        <v>944</v>
      </c>
      <c r="I106" s="29">
        <v>5.9607316113806217</v>
      </c>
      <c r="J106" s="29">
        <v>8.944236030801342</v>
      </c>
      <c r="K106" s="9">
        <v>328</v>
      </c>
      <c r="L106" s="30">
        <v>5.2637119696810194E-3</v>
      </c>
      <c r="M106" s="9">
        <v>13.64</v>
      </c>
      <c r="N106" s="9"/>
      <c r="O106" s="9"/>
      <c r="P106" s="29">
        <v>8.7028940245679781E-2</v>
      </c>
      <c r="Q106" s="9"/>
      <c r="R106" s="9"/>
      <c r="S106" s="29">
        <v>2.9442586955436898</v>
      </c>
      <c r="T106" s="9"/>
      <c r="U106" s="9"/>
      <c r="V106" s="9"/>
      <c r="W106" s="9"/>
      <c r="X106" s="9"/>
      <c r="Y106" s="9"/>
      <c r="Z106" s="9"/>
      <c r="AA106" s="29">
        <v>0.15344483658124905</v>
      </c>
      <c r="AB106" s="9"/>
      <c r="AC106" s="29">
        <v>9.0035231177417252</v>
      </c>
      <c r="AD106" s="29">
        <v>3.6206541863814032</v>
      </c>
      <c r="AE106" s="9">
        <v>195</v>
      </c>
      <c r="AF106" s="9">
        <v>0</v>
      </c>
      <c r="AG106" s="9">
        <v>0</v>
      </c>
      <c r="AH106" s="9"/>
      <c r="AI106" s="9"/>
      <c r="AJ106" s="9"/>
      <c r="AK106" s="29">
        <v>0</v>
      </c>
      <c r="AL106" s="9"/>
      <c r="AM106" s="9"/>
      <c r="AN106" s="9"/>
      <c r="AO106" s="9"/>
      <c r="AP106" s="9"/>
      <c r="AQ106" s="9"/>
      <c r="AR106" s="9"/>
      <c r="AS106" s="9"/>
      <c r="AT106" s="9"/>
      <c r="AU106" s="9"/>
      <c r="AV106" s="9"/>
      <c r="AW106" s="9"/>
      <c r="AX106" s="9"/>
      <c r="AY106" s="9"/>
      <c r="AZ106" s="9"/>
      <c r="BA106" s="9"/>
      <c r="BB106" s="9"/>
      <c r="BC106" s="9"/>
      <c r="BD106" s="29">
        <f t="shared" si="9"/>
        <v>15.721880836248067</v>
      </c>
      <c r="BE106" s="29">
        <f t="shared" si="10"/>
        <v>14.997260294397325</v>
      </c>
      <c r="BF106" s="29">
        <f t="shared" si="11"/>
        <v>2.3588567752236438</v>
      </c>
      <c r="BG106" s="9" t="s">
        <v>201</v>
      </c>
      <c r="BH106" s="20" t="s">
        <v>195</v>
      </c>
      <c r="BI106" s="9" t="s">
        <v>196</v>
      </c>
    </row>
    <row r="107" spans="1:61" ht="15.75" x14ac:dyDescent="0.25">
      <c r="A107" s="37" t="s">
        <v>227</v>
      </c>
      <c r="B107" s="37" t="s">
        <v>200</v>
      </c>
      <c r="C107" s="39">
        <v>502969</v>
      </c>
      <c r="D107" s="39">
        <v>2131908</v>
      </c>
      <c r="E107" s="9">
        <v>60</v>
      </c>
      <c r="F107" s="9">
        <v>1615</v>
      </c>
      <c r="G107" s="9">
        <v>7.5</v>
      </c>
      <c r="H107" s="9">
        <v>1065.9000000000001</v>
      </c>
      <c r="I107" s="29">
        <v>5.3887504916743154</v>
      </c>
      <c r="J107" s="29">
        <v>8.837051871491834</v>
      </c>
      <c r="K107" s="9">
        <v>378.64</v>
      </c>
      <c r="L107" s="30">
        <v>1.0527423939362039E-2</v>
      </c>
      <c r="M107" s="9">
        <v>0.1</v>
      </c>
      <c r="N107" s="9"/>
      <c r="O107" s="9"/>
      <c r="P107" s="29">
        <v>8.3281282531750989E-2</v>
      </c>
      <c r="Q107" s="9"/>
      <c r="R107" s="9"/>
      <c r="S107" s="29">
        <v>3.3534607515345076</v>
      </c>
      <c r="T107" s="9"/>
      <c r="U107" s="9"/>
      <c r="V107" s="9"/>
      <c r="W107" s="9"/>
      <c r="X107" s="9"/>
      <c r="Y107" s="9"/>
      <c r="Z107" s="9"/>
      <c r="AA107" s="29">
        <v>0.33757864047874792</v>
      </c>
      <c r="AB107" s="9"/>
      <c r="AC107" s="29">
        <v>7.8291505371667176</v>
      </c>
      <c r="AD107" s="29">
        <v>4.2131248714256326</v>
      </c>
      <c r="AE107" s="9">
        <v>50</v>
      </c>
      <c r="AF107" s="9">
        <v>0</v>
      </c>
      <c r="AG107" s="9" t="s">
        <v>198</v>
      </c>
      <c r="AH107" s="9"/>
      <c r="AI107" s="9"/>
      <c r="AJ107" s="9"/>
      <c r="AK107" s="29">
        <v>0</v>
      </c>
      <c r="AL107" s="9"/>
      <c r="AM107" s="9"/>
      <c r="AN107" s="9"/>
      <c r="AO107" s="9"/>
      <c r="AP107" s="9"/>
      <c r="AQ107" s="9"/>
      <c r="AR107" s="9"/>
      <c r="AS107" s="9"/>
      <c r="AT107" s="9"/>
      <c r="AU107" s="9"/>
      <c r="AV107" s="9"/>
      <c r="AW107" s="9"/>
      <c r="AX107" s="9"/>
      <c r="AY107" s="9"/>
      <c r="AZ107" s="9"/>
      <c r="BA107" s="9"/>
      <c r="BB107" s="9"/>
      <c r="BC107" s="9"/>
      <c r="BD107" s="29">
        <f t="shared" si="9"/>
        <v>15.733314800605607</v>
      </c>
      <c r="BE107" s="29">
        <f t="shared" si="10"/>
        <v>14.319611069637261</v>
      </c>
      <c r="BF107" s="29">
        <f t="shared" si="11"/>
        <v>4.7040469106807832</v>
      </c>
      <c r="BG107" s="9" t="s">
        <v>199</v>
      </c>
      <c r="BH107" s="20" t="s">
        <v>195</v>
      </c>
      <c r="BI107" s="9" t="s">
        <v>196</v>
      </c>
    </row>
    <row r="108" spans="1:61" ht="15.75" x14ac:dyDescent="0.25">
      <c r="A108" s="37" t="s">
        <v>227</v>
      </c>
      <c r="B108" s="37" t="s">
        <v>197</v>
      </c>
      <c r="C108" s="39">
        <v>502898</v>
      </c>
      <c r="D108" s="39">
        <v>2131525</v>
      </c>
      <c r="E108" s="9">
        <v>60</v>
      </c>
      <c r="F108" s="9">
        <v>1615</v>
      </c>
      <c r="G108" s="9">
        <v>7.5</v>
      </c>
      <c r="H108" s="9">
        <v>1065.9000000000001</v>
      </c>
      <c r="I108" s="29">
        <v>5.8656745771600889</v>
      </c>
      <c r="J108" s="29">
        <v>8.696020082926692</v>
      </c>
      <c r="K108" s="9">
        <v>394.5</v>
      </c>
      <c r="L108" s="30">
        <v>1.0527423939362039E-2</v>
      </c>
      <c r="M108" s="9">
        <v>14.2</v>
      </c>
      <c r="N108" s="9"/>
      <c r="O108" s="9"/>
      <c r="P108" s="29">
        <v>8.3281282531750989E-2</v>
      </c>
      <c r="Q108" s="9"/>
      <c r="R108" s="9"/>
      <c r="S108" s="29">
        <v>3.4482758620689649</v>
      </c>
      <c r="T108" s="9"/>
      <c r="U108" s="9"/>
      <c r="V108" s="9"/>
      <c r="W108" s="9"/>
      <c r="X108" s="9"/>
      <c r="Y108" s="9"/>
      <c r="Z108" s="9"/>
      <c r="AA108" s="29">
        <v>0.36059536596593528</v>
      </c>
      <c r="AB108" s="9"/>
      <c r="AC108" s="29">
        <v>7.8639467617763481</v>
      </c>
      <c r="AD108" s="29">
        <v>4.4353013783172184</v>
      </c>
      <c r="AE108" s="9">
        <v>80</v>
      </c>
      <c r="AF108" s="9">
        <v>0</v>
      </c>
      <c r="AG108" s="9" t="s">
        <v>198</v>
      </c>
      <c r="AH108" s="9"/>
      <c r="AI108" s="9"/>
      <c r="AJ108" s="9"/>
      <c r="AK108" s="29">
        <v>0</v>
      </c>
      <c r="AL108" s="9"/>
      <c r="AM108" s="9"/>
      <c r="AN108" s="9"/>
      <c r="AO108" s="9"/>
      <c r="AP108" s="9"/>
      <c r="AQ108" s="9"/>
      <c r="AR108" s="9"/>
      <c r="AS108" s="9"/>
      <c r="AT108" s="9"/>
      <c r="AU108" s="9"/>
      <c r="AV108" s="9"/>
      <c r="AW108" s="9"/>
      <c r="AX108" s="9"/>
      <c r="AY108" s="9"/>
      <c r="AZ108" s="9"/>
      <c r="BA108" s="9"/>
      <c r="BB108" s="9"/>
      <c r="BC108" s="9"/>
      <c r="BD108" s="29">
        <f t="shared" si="9"/>
        <v>16.108119368128467</v>
      </c>
      <c r="BE108" s="29">
        <f t="shared" si="10"/>
        <v>14.655503366557893</v>
      </c>
      <c r="BF108" s="29">
        <f t="shared" si="11"/>
        <v>4.7218626170861588</v>
      </c>
      <c r="BG108" s="9" t="s">
        <v>199</v>
      </c>
      <c r="BH108" s="20" t="s">
        <v>195</v>
      </c>
      <c r="BI108" s="9" t="s">
        <v>196</v>
      </c>
    </row>
    <row r="109" spans="1:61" ht="15.75" x14ac:dyDescent="0.25">
      <c r="A109" s="37" t="s">
        <v>85</v>
      </c>
      <c r="B109" s="37" t="s">
        <v>206</v>
      </c>
      <c r="C109" s="40">
        <v>487635</v>
      </c>
      <c r="D109" s="40">
        <v>2129008</v>
      </c>
      <c r="E109" s="9">
        <v>10</v>
      </c>
      <c r="F109" s="9">
        <v>959</v>
      </c>
      <c r="G109" s="9">
        <v>7.2</v>
      </c>
      <c r="H109" s="9">
        <v>712</v>
      </c>
      <c r="I109" s="29">
        <v>4.970827323980596</v>
      </c>
      <c r="J109" s="29">
        <v>0.72772402899613564</v>
      </c>
      <c r="K109" s="9">
        <v>427</v>
      </c>
      <c r="L109" s="30">
        <v>2.6318559848405094E-2</v>
      </c>
      <c r="M109" s="9">
        <v>0.12</v>
      </c>
      <c r="N109" s="9"/>
      <c r="O109" s="9"/>
      <c r="P109" s="29">
        <v>3.387466166978971</v>
      </c>
      <c r="Q109" s="9"/>
      <c r="R109" s="9"/>
      <c r="S109" s="29">
        <v>2.6947452467688007</v>
      </c>
      <c r="T109" s="9"/>
      <c r="U109" s="9"/>
      <c r="V109" s="9"/>
      <c r="W109" s="9"/>
      <c r="X109" s="9"/>
      <c r="Y109" s="9"/>
      <c r="Z109" s="9"/>
      <c r="AA109" s="29">
        <v>0.25574139430208176</v>
      </c>
      <c r="AB109" s="9"/>
      <c r="AC109" s="29">
        <v>1.9137923535296422</v>
      </c>
      <c r="AD109" s="29">
        <v>5.8424192552972638</v>
      </c>
      <c r="AE109" s="9">
        <v>25</v>
      </c>
      <c r="AF109" s="9">
        <v>6</v>
      </c>
      <c r="AG109" s="9">
        <v>0</v>
      </c>
      <c r="AH109" s="9"/>
      <c r="AI109" s="9"/>
      <c r="AJ109" s="9"/>
      <c r="AK109" s="29">
        <v>0</v>
      </c>
      <c r="AL109" s="9"/>
      <c r="AM109" s="9"/>
      <c r="AN109" s="9"/>
      <c r="AO109" s="9"/>
      <c r="AP109" s="9"/>
      <c r="AQ109" s="9"/>
      <c r="AR109" s="9"/>
      <c r="AS109" s="9"/>
      <c r="AT109" s="9"/>
      <c r="AU109" s="9"/>
      <c r="AV109" s="9"/>
      <c r="AW109" s="9"/>
      <c r="AX109" s="9"/>
      <c r="AY109" s="9"/>
      <c r="AZ109" s="9"/>
      <c r="BA109" s="9"/>
      <c r="BB109" s="9"/>
      <c r="BC109" s="9"/>
      <c r="BD109" s="29">
        <f t="shared" si="9"/>
        <v>10.706698249897787</v>
      </c>
      <c r="BE109" s="29">
        <f t="shared" si="10"/>
        <v>9.1123360798041091</v>
      </c>
      <c r="BF109" s="29">
        <f t="shared" si="11"/>
        <v>8.0446006781686599</v>
      </c>
      <c r="BG109" s="9" t="s">
        <v>204</v>
      </c>
      <c r="BH109" s="21" t="s">
        <v>204</v>
      </c>
      <c r="BI109" s="9" t="s">
        <v>205</v>
      </c>
    </row>
    <row r="110" spans="1:61" ht="15.75" x14ac:dyDescent="0.25">
      <c r="A110" s="37" t="s">
        <v>85</v>
      </c>
      <c r="B110" s="37" t="s">
        <v>207</v>
      </c>
      <c r="C110" s="39">
        <v>492829</v>
      </c>
      <c r="D110" s="39">
        <v>2128339</v>
      </c>
      <c r="E110" s="9">
        <v>10</v>
      </c>
      <c r="F110" s="9">
        <v>484</v>
      </c>
      <c r="G110" s="9">
        <v>7.5</v>
      </c>
      <c r="H110" s="9">
        <v>332</v>
      </c>
      <c r="I110" s="29">
        <v>2.0978104103841617</v>
      </c>
      <c r="J110" s="29">
        <v>0.61207796237271872</v>
      </c>
      <c r="K110" s="9">
        <v>174.19</v>
      </c>
      <c r="L110" s="30">
        <v>1.0527423939362039E-2</v>
      </c>
      <c r="M110" s="9">
        <v>0.1</v>
      </c>
      <c r="N110" s="9"/>
      <c r="O110" s="9"/>
      <c r="P110" s="29">
        <v>1.4682490110347699</v>
      </c>
      <c r="Q110" s="9"/>
      <c r="R110" s="9"/>
      <c r="S110" s="29">
        <v>1.2675283197764358</v>
      </c>
      <c r="T110" s="9"/>
      <c r="U110" s="9"/>
      <c r="V110" s="9"/>
      <c r="W110" s="9"/>
      <c r="X110" s="9"/>
      <c r="Y110" s="9"/>
      <c r="Z110" s="9"/>
      <c r="AA110" s="29">
        <v>0.11943123113907218</v>
      </c>
      <c r="AB110" s="9"/>
      <c r="AC110" s="29">
        <v>1.539732938976121</v>
      </c>
      <c r="AD110" s="29">
        <v>2.2135363094013578</v>
      </c>
      <c r="AE110" s="9">
        <v>25</v>
      </c>
      <c r="AF110" s="9">
        <v>0</v>
      </c>
      <c r="AG110" s="9">
        <v>0</v>
      </c>
      <c r="AH110" s="9"/>
      <c r="AI110" s="9"/>
      <c r="AJ110" s="9"/>
      <c r="AK110" s="29">
        <v>0</v>
      </c>
      <c r="AL110" s="9"/>
      <c r="AM110" s="9"/>
      <c r="AN110" s="9"/>
      <c r="AO110" s="9"/>
      <c r="AP110" s="9"/>
      <c r="AQ110" s="9"/>
      <c r="AR110" s="9"/>
      <c r="AS110" s="9"/>
      <c r="AT110" s="9"/>
      <c r="AU110" s="9"/>
      <c r="AV110" s="9"/>
      <c r="AW110" s="9"/>
      <c r="AX110" s="9"/>
      <c r="AY110" s="9"/>
      <c r="AZ110" s="9"/>
      <c r="BA110" s="9"/>
      <c r="BB110" s="9"/>
      <c r="BC110" s="9"/>
      <c r="BD110" s="29">
        <f t="shared" si="9"/>
        <v>5.140228799292986</v>
      </c>
      <c r="BE110" s="29">
        <f t="shared" si="10"/>
        <v>4.1886648077310129</v>
      </c>
      <c r="BF110" s="29">
        <f t="shared" si="11"/>
        <v>10.200180553517219</v>
      </c>
      <c r="BG110" s="9" t="s">
        <v>219</v>
      </c>
      <c r="BH110" s="21" t="s">
        <v>204</v>
      </c>
      <c r="BI110" s="9" t="s">
        <v>205</v>
      </c>
    </row>
    <row r="111" spans="1:61" ht="15.75" x14ac:dyDescent="0.25">
      <c r="A111" s="37" t="s">
        <v>75</v>
      </c>
      <c r="B111" s="37" t="s">
        <v>202</v>
      </c>
      <c r="C111" s="39">
        <v>478126</v>
      </c>
      <c r="D111" s="39">
        <v>2154207</v>
      </c>
      <c r="E111" s="5">
        <v>5</v>
      </c>
      <c r="F111" s="5">
        <v>727</v>
      </c>
      <c r="G111" s="5">
        <v>7.6</v>
      </c>
      <c r="H111" s="5">
        <v>508</v>
      </c>
      <c r="I111" s="29">
        <v>3.6400288448931426</v>
      </c>
      <c r="J111" s="29">
        <v>1.0605590500098723</v>
      </c>
      <c r="K111" s="5">
        <v>289.7</v>
      </c>
      <c r="L111" s="30">
        <v>5.2637119696810194E-3</v>
      </c>
      <c r="M111" s="9">
        <v>0.1</v>
      </c>
      <c r="N111" s="9"/>
      <c r="O111" s="9"/>
      <c r="P111" s="29">
        <v>1.7638975640224859</v>
      </c>
      <c r="Q111" s="9"/>
      <c r="R111" s="9"/>
      <c r="S111" s="29">
        <v>2.7446479365237786</v>
      </c>
      <c r="T111" s="9"/>
      <c r="U111" s="9"/>
      <c r="V111" s="9"/>
      <c r="W111" s="9"/>
      <c r="X111" s="9"/>
      <c r="Y111" s="9"/>
      <c r="Z111" s="9"/>
      <c r="AA111" s="29">
        <v>0.23016725487187359</v>
      </c>
      <c r="AB111" s="9"/>
      <c r="AC111" s="29">
        <v>1.6093253881953808</v>
      </c>
      <c r="AD111" s="29">
        <v>3.0446410203661798</v>
      </c>
      <c r="AE111" s="5">
        <v>15</v>
      </c>
      <c r="AF111" s="5">
        <v>0</v>
      </c>
      <c r="AG111" s="5">
        <v>0</v>
      </c>
      <c r="AH111" s="9"/>
      <c r="AI111" s="9"/>
      <c r="AJ111" s="9"/>
      <c r="AK111" s="29">
        <v>0</v>
      </c>
      <c r="AL111" s="9"/>
      <c r="AM111" s="9"/>
      <c r="AN111" s="9"/>
      <c r="AO111" s="9"/>
      <c r="AP111" s="9"/>
      <c r="AQ111" s="9"/>
      <c r="AR111" s="9"/>
      <c r="AS111" s="9"/>
      <c r="AT111" s="9"/>
      <c r="AU111" s="9"/>
      <c r="AV111" s="9"/>
      <c r="AW111" s="9"/>
      <c r="AX111" s="9"/>
      <c r="AY111" s="9"/>
      <c r="AZ111" s="9"/>
      <c r="BA111" s="9"/>
      <c r="BB111" s="9"/>
      <c r="BC111" s="9"/>
      <c r="BD111" s="29">
        <f t="shared" si="9"/>
        <v>7.6287815999572128</v>
      </c>
      <c r="BE111" s="29">
        <f t="shared" si="10"/>
        <v>6.4697491708951809</v>
      </c>
      <c r="BF111" s="29">
        <f t="shared" si="11"/>
        <v>8.2209447771553652</v>
      </c>
      <c r="BG111" s="9" t="s">
        <v>218</v>
      </c>
      <c r="BH111" s="21" t="s">
        <v>204</v>
      </c>
      <c r="BI111" s="9" t="s">
        <v>205</v>
      </c>
    </row>
    <row r="112" spans="1:61" ht="15.75" x14ac:dyDescent="0.25">
      <c r="A112" s="37" t="s">
        <v>85</v>
      </c>
      <c r="B112" s="37" t="s">
        <v>208</v>
      </c>
      <c r="C112" s="33">
        <v>487377.49358300009</v>
      </c>
      <c r="D112" s="33">
        <v>2127914.4390899995</v>
      </c>
      <c r="E112" s="9">
        <v>7.5</v>
      </c>
      <c r="F112" s="9">
        <v>283</v>
      </c>
      <c r="G112" s="9">
        <v>7.8</v>
      </c>
      <c r="H112" s="9">
        <v>236</v>
      </c>
      <c r="I112" s="29">
        <v>1.222630129802019</v>
      </c>
      <c r="J112" s="29">
        <v>0.30180802752940511</v>
      </c>
      <c r="K112" s="9">
        <v>100</v>
      </c>
      <c r="L112" s="30">
        <v>1.0527423939362039E-2</v>
      </c>
      <c r="M112" s="9">
        <v>0.1</v>
      </c>
      <c r="N112" s="9"/>
      <c r="O112" s="9"/>
      <c r="P112" s="29">
        <v>0.74599208827815944</v>
      </c>
      <c r="Q112" s="9"/>
      <c r="R112" s="9"/>
      <c r="S112" s="29">
        <v>0.59883227705973352</v>
      </c>
      <c r="T112" s="9"/>
      <c r="U112" s="9"/>
      <c r="V112" s="9"/>
      <c r="W112" s="9"/>
      <c r="X112" s="9"/>
      <c r="Y112" s="9"/>
      <c r="Z112" s="9"/>
      <c r="AA112" s="29">
        <v>7.6722418290624525E-2</v>
      </c>
      <c r="AB112" s="9"/>
      <c r="AC112" s="29">
        <v>0.95689617676482108</v>
      </c>
      <c r="AD112" s="29">
        <v>1.398889117465542</v>
      </c>
      <c r="AE112" s="9">
        <v>40</v>
      </c>
      <c r="AF112" s="9">
        <v>0</v>
      </c>
      <c r="AG112" s="9">
        <v>0</v>
      </c>
      <c r="AH112" s="9">
        <v>0.1</v>
      </c>
      <c r="AI112" s="9">
        <v>55.93</v>
      </c>
      <c r="AJ112" s="9">
        <v>98.01</v>
      </c>
      <c r="AK112" s="29">
        <v>0.33127462744339076</v>
      </c>
      <c r="AL112" s="9">
        <v>4.6399999999999997</v>
      </c>
      <c r="AM112" s="9">
        <v>1.0999999999999999E-2</v>
      </c>
      <c r="AN112" s="9">
        <v>288</v>
      </c>
      <c r="AO112" s="9"/>
      <c r="AP112" s="9"/>
      <c r="AQ112" s="9"/>
      <c r="AR112" s="9"/>
      <c r="AS112" s="9"/>
      <c r="AT112" s="9"/>
      <c r="AU112" s="9"/>
      <c r="AV112" s="9"/>
      <c r="AW112" s="9"/>
      <c r="AX112" s="9"/>
      <c r="AY112" s="9">
        <v>2.4E-2</v>
      </c>
      <c r="AZ112" s="9"/>
      <c r="BA112" s="9">
        <v>0.20399999999999999</v>
      </c>
      <c r="BB112" s="9">
        <v>0</v>
      </c>
      <c r="BC112" s="9">
        <v>0</v>
      </c>
      <c r="BD112" s="29">
        <f t="shared" si="9"/>
        <v>3.0313399895807214</v>
      </c>
      <c r="BE112" s="29">
        <f t="shared" si="10"/>
        <v>2.6122322969923362</v>
      </c>
      <c r="BF112" s="29">
        <f t="shared" si="11"/>
        <v>7.4262837668529214</v>
      </c>
      <c r="BG112" s="9" t="s">
        <v>163</v>
      </c>
      <c r="BH112" s="21" t="s">
        <v>204</v>
      </c>
      <c r="BI112" s="9" t="s">
        <v>205</v>
      </c>
    </row>
    <row r="113" spans="1:61" ht="15.75" x14ac:dyDescent="0.25">
      <c r="A113" s="37" t="s">
        <v>75</v>
      </c>
      <c r="B113" s="37" t="s">
        <v>211</v>
      </c>
      <c r="C113" s="33">
        <v>478013.05109599984</v>
      </c>
      <c r="D113" s="33">
        <v>2153567.7291000001</v>
      </c>
      <c r="E113" s="5">
        <v>2.5</v>
      </c>
      <c r="F113" s="5">
        <v>727</v>
      </c>
      <c r="G113" s="5">
        <v>7.6</v>
      </c>
      <c r="H113" s="5">
        <v>512</v>
      </c>
      <c r="I113" s="29">
        <v>3.7383637078799006</v>
      </c>
      <c r="J113" s="29">
        <v>1.0746622288663865</v>
      </c>
      <c r="K113" s="5">
        <v>282.2</v>
      </c>
      <c r="L113" s="30">
        <v>5.2637119696810194E-3</v>
      </c>
      <c r="M113" s="9">
        <v>0.1</v>
      </c>
      <c r="N113" s="9"/>
      <c r="O113" s="9"/>
      <c r="P113" s="29">
        <v>1.7014366021236726</v>
      </c>
      <c r="Q113" s="9"/>
      <c r="R113" s="9"/>
      <c r="S113" s="29">
        <v>2.5949398672588448</v>
      </c>
      <c r="T113" s="9"/>
      <c r="U113" s="9"/>
      <c r="V113" s="9"/>
      <c r="W113" s="9"/>
      <c r="X113" s="9"/>
      <c r="Y113" s="9"/>
      <c r="Z113" s="9"/>
      <c r="AA113" s="29">
        <v>0.23016725487187359</v>
      </c>
      <c r="AB113" s="9"/>
      <c r="AC113" s="29">
        <v>1.8268017920055675</v>
      </c>
      <c r="AD113" s="29">
        <v>3.0446410203661798</v>
      </c>
      <c r="AE113" s="5">
        <v>10</v>
      </c>
      <c r="AF113" s="5">
        <v>0</v>
      </c>
      <c r="AG113" s="5">
        <v>0</v>
      </c>
      <c r="AH113" s="9"/>
      <c r="AI113" s="9"/>
      <c r="AJ113" s="9"/>
      <c r="AK113" s="29">
        <v>0</v>
      </c>
      <c r="AL113" s="9"/>
      <c r="AM113" s="9"/>
      <c r="AN113" s="9"/>
      <c r="AO113" s="9"/>
      <c r="AP113" s="9"/>
      <c r="AQ113" s="9"/>
      <c r="AR113" s="9"/>
      <c r="AS113" s="9"/>
      <c r="AT113" s="9"/>
      <c r="AU113" s="9"/>
      <c r="AV113" s="9"/>
      <c r="AW113" s="9"/>
      <c r="AX113" s="9"/>
      <c r="AY113" s="9"/>
      <c r="AZ113" s="9"/>
      <c r="BA113" s="9"/>
      <c r="BB113" s="9"/>
      <c r="BC113" s="9"/>
      <c r="BD113" s="29">
        <f t="shared" si="9"/>
        <v>7.6965499345024657</v>
      </c>
      <c r="BE113" s="29">
        <f t="shared" si="10"/>
        <v>6.519726250839641</v>
      </c>
      <c r="BF113" s="29">
        <f t="shared" si="11"/>
        <v>8.2780023989418936</v>
      </c>
      <c r="BG113" s="9" t="s">
        <v>210</v>
      </c>
      <c r="BH113" s="22" t="s">
        <v>210</v>
      </c>
      <c r="BI113" s="9" t="s">
        <v>59</v>
      </c>
    </row>
    <row r="114" spans="1:61" ht="15.75" x14ac:dyDescent="0.25">
      <c r="A114" s="37" t="s">
        <v>84</v>
      </c>
      <c r="B114" s="37" t="s">
        <v>225</v>
      </c>
      <c r="C114" s="33">
        <v>483251.48181900004</v>
      </c>
      <c r="D114" s="33">
        <v>2130940.6886399994</v>
      </c>
      <c r="E114" s="9">
        <v>5</v>
      </c>
      <c r="F114" s="9">
        <v>313</v>
      </c>
      <c r="G114" s="9">
        <v>7.7</v>
      </c>
      <c r="H114" s="9">
        <v>220</v>
      </c>
      <c r="I114" s="29">
        <v>1.3324373934705651</v>
      </c>
      <c r="J114" s="29">
        <v>0.27134516119933427</v>
      </c>
      <c r="K114" s="9">
        <v>96.83</v>
      </c>
      <c r="L114" s="30">
        <v>2.1054847878724078E-2</v>
      </c>
      <c r="M114" s="9">
        <v>0.1</v>
      </c>
      <c r="N114" s="9"/>
      <c r="O114" s="9"/>
      <c r="P114" s="29">
        <v>0.60607953362481781</v>
      </c>
      <c r="Q114" s="9"/>
      <c r="R114" s="9"/>
      <c r="S114" s="29">
        <v>0.73356953939817349</v>
      </c>
      <c r="T114" s="9"/>
      <c r="U114" s="9"/>
      <c r="V114" s="9"/>
      <c r="W114" s="9"/>
      <c r="X114" s="9"/>
      <c r="Y114" s="9"/>
      <c r="Z114" s="9"/>
      <c r="AA114" s="29">
        <v>8.1325763388062008E-2</v>
      </c>
      <c r="AB114" s="9"/>
      <c r="AC114" s="29">
        <v>0.83945891870732026</v>
      </c>
      <c r="AD114" s="29">
        <v>1.2013988891174656</v>
      </c>
      <c r="AE114" s="9">
        <v>1</v>
      </c>
      <c r="AF114" s="9">
        <v>0</v>
      </c>
      <c r="AG114" s="9">
        <v>0</v>
      </c>
      <c r="AH114" s="9">
        <v>0.61</v>
      </c>
      <c r="AI114" s="9">
        <v>62</v>
      </c>
      <c r="AJ114" s="9">
        <v>91</v>
      </c>
      <c r="AK114" s="29">
        <v>0.60686084768724602</v>
      </c>
      <c r="AL114" s="9">
        <v>8.5</v>
      </c>
      <c r="AM114" s="9">
        <v>1.0999999999999999E-2</v>
      </c>
      <c r="AN114" s="9">
        <v>344</v>
      </c>
      <c r="AO114" s="9"/>
      <c r="AP114" s="9"/>
      <c r="AQ114" s="9"/>
      <c r="AR114" s="9"/>
      <c r="AS114" s="9"/>
      <c r="AT114" s="9"/>
      <c r="AU114" s="9"/>
      <c r="AV114" s="9"/>
      <c r="AW114" s="9">
        <v>3.5000000000000003E-2</v>
      </c>
      <c r="AX114" s="9"/>
      <c r="AY114" s="9">
        <v>3.9E-2</v>
      </c>
      <c r="AZ114" s="9"/>
      <c r="BA114" s="9">
        <v>0.113</v>
      </c>
      <c r="BB114" s="9"/>
      <c r="BC114" s="9"/>
      <c r="BD114" s="29">
        <f t="shared" si="9"/>
        <v>2.8557531106110212</v>
      </c>
      <c r="BE114" s="29">
        <f t="shared" si="10"/>
        <v>2.837777783860687</v>
      </c>
      <c r="BF114" s="29">
        <f t="shared" si="11"/>
        <v>0.31571492424477471</v>
      </c>
      <c r="BG114" s="9" t="s">
        <v>210</v>
      </c>
      <c r="BH114" s="22" t="s">
        <v>210</v>
      </c>
      <c r="BI114" s="9" t="s">
        <v>59</v>
      </c>
    </row>
    <row r="115" spans="1:61" ht="15.75" x14ac:dyDescent="0.25">
      <c r="A115" s="37" t="s">
        <v>75</v>
      </c>
      <c r="B115" s="37" t="s">
        <v>209</v>
      </c>
      <c r="C115" s="39">
        <v>482304</v>
      </c>
      <c r="D115" s="39">
        <v>2153389</v>
      </c>
      <c r="E115" s="5">
        <v>17.5</v>
      </c>
      <c r="F115" s="5">
        <v>1070</v>
      </c>
      <c r="G115" s="5">
        <v>7.4</v>
      </c>
      <c r="H115" s="5">
        <v>764</v>
      </c>
      <c r="I115" s="29">
        <v>3.3958306018093616</v>
      </c>
      <c r="J115" s="29">
        <v>0.59515414774490172</v>
      </c>
      <c r="K115" s="5">
        <v>213.6</v>
      </c>
      <c r="L115" s="30">
        <v>2.1054847878724078E-2</v>
      </c>
      <c r="M115" s="9">
        <v>0.1</v>
      </c>
      <c r="N115" s="9"/>
      <c r="O115" s="9"/>
      <c r="P115" s="29">
        <v>2.2169477409952112</v>
      </c>
      <c r="Q115" s="9"/>
      <c r="R115" s="9"/>
      <c r="S115" s="29">
        <v>2.0460102799540896</v>
      </c>
      <c r="T115" s="9"/>
      <c r="U115" s="9"/>
      <c r="V115" s="9"/>
      <c r="W115" s="9"/>
      <c r="X115" s="9"/>
      <c r="Y115" s="9"/>
      <c r="Z115" s="9"/>
      <c r="AA115" s="29">
        <v>0.28131553373228996</v>
      </c>
      <c r="AB115" s="9"/>
      <c r="AC115" s="29">
        <v>2.2617545996259407</v>
      </c>
      <c r="AD115" s="29">
        <v>2.221765068915861</v>
      </c>
      <c r="AE115" s="5">
        <v>650</v>
      </c>
      <c r="AF115" s="5">
        <v>0</v>
      </c>
      <c r="AG115" s="5">
        <v>0</v>
      </c>
      <c r="AH115" s="9"/>
      <c r="AI115" s="9"/>
      <c r="AJ115" s="9"/>
      <c r="AK115" s="29">
        <v>0</v>
      </c>
      <c r="AL115" s="9"/>
      <c r="AM115" s="9"/>
      <c r="AN115" s="9"/>
      <c r="AO115" s="9"/>
      <c r="AP115" s="9"/>
      <c r="AQ115" s="9"/>
      <c r="AR115" s="9"/>
      <c r="AS115" s="9"/>
      <c r="AT115" s="9"/>
      <c r="AU115" s="9"/>
      <c r="AV115" s="9"/>
      <c r="AW115" s="9"/>
      <c r="AX115" s="9"/>
      <c r="AY115" s="9"/>
      <c r="AZ115" s="9"/>
      <c r="BA115" s="9"/>
      <c r="BB115" s="9"/>
      <c r="BC115" s="9"/>
      <c r="BD115" s="29">
        <f t="shared" si="9"/>
        <v>6.8108454822281814</v>
      </c>
      <c r="BE115" s="29">
        <f t="shared" si="10"/>
        <v>6.2289873384281984</v>
      </c>
      <c r="BF115" s="29">
        <f t="shared" si="11"/>
        <v>4.4621595368788967</v>
      </c>
      <c r="BG115" s="9" t="s">
        <v>210</v>
      </c>
      <c r="BH115" s="22" t="s">
        <v>210</v>
      </c>
      <c r="BI115" s="9" t="s">
        <v>59</v>
      </c>
    </row>
    <row r="116" spans="1:61" ht="15.75" x14ac:dyDescent="0.25">
      <c r="A116" s="37" t="s">
        <v>85</v>
      </c>
      <c r="B116" s="37" t="s">
        <v>213</v>
      </c>
      <c r="C116" s="39">
        <v>493006</v>
      </c>
      <c r="D116" s="39">
        <v>2128467</v>
      </c>
      <c r="E116" s="9">
        <v>15</v>
      </c>
      <c r="F116" s="9">
        <v>505</v>
      </c>
      <c r="G116" s="9">
        <v>7.5</v>
      </c>
      <c r="H116" s="6">
        <v>333.3</v>
      </c>
      <c r="I116" s="29">
        <v>2.6058738691490757</v>
      </c>
      <c r="J116" s="29">
        <v>0.58951287620229587</v>
      </c>
      <c r="K116" s="9">
        <v>187</v>
      </c>
      <c r="L116" s="30">
        <v>1.5791135909043057E-2</v>
      </c>
      <c r="M116" s="9">
        <v>0.1</v>
      </c>
      <c r="N116" s="9"/>
      <c r="O116" s="9"/>
      <c r="P116" s="29">
        <v>1.3991255465334167</v>
      </c>
      <c r="Q116" s="9"/>
      <c r="R116" s="9"/>
      <c r="S116" s="29">
        <v>1.5968860721592892</v>
      </c>
      <c r="T116" s="9"/>
      <c r="U116" s="9"/>
      <c r="V116" s="9"/>
      <c r="W116" s="9"/>
      <c r="X116" s="9"/>
      <c r="Y116" s="9"/>
      <c r="Z116" s="9"/>
      <c r="AA116" s="29">
        <v>0.12787069715104088</v>
      </c>
      <c r="AB116" s="9"/>
      <c r="AC116" s="29">
        <v>1.6093253881953808</v>
      </c>
      <c r="AD116" s="29">
        <v>2.1394774737708291</v>
      </c>
      <c r="AE116" s="9">
        <v>10</v>
      </c>
      <c r="AF116" s="9">
        <v>0</v>
      </c>
      <c r="AG116" s="9">
        <v>0</v>
      </c>
      <c r="AH116" s="9"/>
      <c r="AI116" s="9"/>
      <c r="AJ116" s="9"/>
      <c r="AK116" s="29">
        <v>0</v>
      </c>
      <c r="AL116" s="9"/>
      <c r="AM116" s="9"/>
      <c r="AN116" s="9"/>
      <c r="AO116" s="9"/>
      <c r="AP116" s="9"/>
      <c r="AQ116" s="9"/>
      <c r="AR116" s="9"/>
      <c r="AS116" s="9"/>
      <c r="AT116" s="9"/>
      <c r="AU116" s="9"/>
      <c r="AV116" s="9"/>
      <c r="AW116" s="9"/>
      <c r="AX116" s="9"/>
      <c r="AY116" s="9"/>
      <c r="AZ116" s="9"/>
      <c r="BA116" s="9"/>
      <c r="BB116" s="9"/>
      <c r="BC116" s="9"/>
      <c r="BD116" s="29">
        <f t="shared" si="9"/>
        <v>5.4735596312765402</v>
      </c>
      <c r="BE116" s="29">
        <f t="shared" si="10"/>
        <v>4.6103034277938315</v>
      </c>
      <c r="BF116" s="29">
        <f t="shared" si="11"/>
        <v>8.5607688087970946</v>
      </c>
      <c r="BG116" s="9" t="s">
        <v>210</v>
      </c>
      <c r="BH116" s="22" t="s">
        <v>210</v>
      </c>
      <c r="BI116" s="9" t="s">
        <v>59</v>
      </c>
    </row>
    <row r="117" spans="1:61" ht="15.75" x14ac:dyDescent="0.25">
      <c r="A117" s="37" t="s">
        <v>85</v>
      </c>
      <c r="B117" s="37" t="s">
        <v>212</v>
      </c>
      <c r="C117" s="39">
        <v>495413</v>
      </c>
      <c r="D117" s="39">
        <v>2128559</v>
      </c>
      <c r="E117" s="9">
        <v>5</v>
      </c>
      <c r="F117" s="9">
        <v>149</v>
      </c>
      <c r="G117" s="9">
        <v>7.9</v>
      </c>
      <c r="H117" s="9">
        <v>132</v>
      </c>
      <c r="I117" s="29">
        <v>0.92434771207552113</v>
      </c>
      <c r="J117" s="29">
        <v>0.10577384142385693</v>
      </c>
      <c r="K117" s="9">
        <v>47</v>
      </c>
      <c r="L117" s="30">
        <v>1.5791135909043057E-2</v>
      </c>
      <c r="M117" s="9">
        <v>0.1</v>
      </c>
      <c r="N117" s="9"/>
      <c r="O117" s="9"/>
      <c r="P117" s="29">
        <v>0.49968769519050593</v>
      </c>
      <c r="Q117" s="9"/>
      <c r="R117" s="9"/>
      <c r="S117" s="29">
        <v>0.44912420779480011</v>
      </c>
      <c r="T117" s="9"/>
      <c r="U117" s="9"/>
      <c r="V117" s="9"/>
      <c r="W117" s="9"/>
      <c r="X117" s="9"/>
      <c r="Y117" s="9"/>
      <c r="Z117" s="9"/>
      <c r="AA117" s="29">
        <v>2.5574139430208177E-2</v>
      </c>
      <c r="AB117" s="9"/>
      <c r="AC117" s="29">
        <v>0.52194336914444783</v>
      </c>
      <c r="AD117" s="29">
        <v>0.49372557087019131</v>
      </c>
      <c r="AE117" s="9">
        <v>1</v>
      </c>
      <c r="AF117" s="9">
        <v>0</v>
      </c>
      <c r="AG117" s="9">
        <v>0</v>
      </c>
      <c r="AH117" s="9"/>
      <c r="AI117" s="9"/>
      <c r="AJ117" s="9"/>
      <c r="AK117" s="29">
        <v>0</v>
      </c>
      <c r="AL117" s="9"/>
      <c r="AM117" s="9"/>
      <c r="AN117" s="9"/>
      <c r="AO117" s="9"/>
      <c r="AP117" s="9"/>
      <c r="AQ117" s="9"/>
      <c r="AR117" s="9"/>
      <c r="AS117" s="9"/>
      <c r="AT117" s="9"/>
      <c r="AU117" s="9"/>
      <c r="AV117" s="9"/>
      <c r="AW117" s="9"/>
      <c r="AX117" s="9"/>
      <c r="AY117" s="9"/>
      <c r="AZ117" s="9"/>
      <c r="BA117" s="9"/>
      <c r="BB117" s="9"/>
      <c r="BC117" s="9"/>
      <c r="BD117" s="29">
        <f t="shared" si="9"/>
        <v>1.4903672872396474</v>
      </c>
      <c r="BE117" s="29">
        <f t="shared" si="10"/>
        <v>1.545600384598927</v>
      </c>
      <c r="BF117" s="29">
        <f t="shared" si="11"/>
        <v>-1.8192913538447062</v>
      </c>
      <c r="BG117" s="9" t="s">
        <v>210</v>
      </c>
      <c r="BH117" s="22" t="s">
        <v>210</v>
      </c>
      <c r="BI117" s="9" t="s">
        <v>59</v>
      </c>
    </row>
    <row r="118" spans="1:61" ht="15.75" x14ac:dyDescent="0.25">
      <c r="A118" s="37" t="s">
        <v>84</v>
      </c>
      <c r="B118" s="37" t="s">
        <v>214</v>
      </c>
      <c r="C118" s="39">
        <v>483451</v>
      </c>
      <c r="D118" s="39">
        <v>2132165</v>
      </c>
      <c r="E118" s="9">
        <v>2.5</v>
      </c>
      <c r="F118" s="9">
        <v>303</v>
      </c>
      <c r="G118" s="9">
        <v>7.6</v>
      </c>
      <c r="H118" s="9">
        <v>200</v>
      </c>
      <c r="I118" s="29">
        <v>1.3881604824963945</v>
      </c>
      <c r="J118" s="29">
        <v>0.29616675598679942</v>
      </c>
      <c r="K118" s="9">
        <v>102</v>
      </c>
      <c r="L118" s="30">
        <v>1.5791135909043057E-2</v>
      </c>
      <c r="M118" s="9">
        <v>0.3</v>
      </c>
      <c r="N118" s="9">
        <v>0.1</v>
      </c>
      <c r="O118" s="9"/>
      <c r="P118" s="29">
        <v>0.6162814907349573</v>
      </c>
      <c r="Q118" s="9"/>
      <c r="R118" s="9"/>
      <c r="S118" s="29">
        <v>0.79844303607964462</v>
      </c>
      <c r="T118" s="9"/>
      <c r="U118" s="9"/>
      <c r="V118" s="9"/>
      <c r="W118" s="9"/>
      <c r="X118" s="9"/>
      <c r="Y118" s="9"/>
      <c r="Z118" s="9"/>
      <c r="AA118" s="29">
        <v>0.10229655772083271</v>
      </c>
      <c r="AB118" s="9"/>
      <c r="AC118" s="29">
        <v>0.86990561524074639</v>
      </c>
      <c r="AD118" s="29">
        <v>1.2343139271754784</v>
      </c>
      <c r="AE118" s="9">
        <v>260</v>
      </c>
      <c r="AF118" s="9">
        <v>0</v>
      </c>
      <c r="AG118" s="9">
        <v>0</v>
      </c>
      <c r="AH118" s="9">
        <v>0.49</v>
      </c>
      <c r="AI118" s="9">
        <v>40</v>
      </c>
      <c r="AJ118" s="9">
        <v>62</v>
      </c>
      <c r="AK118" s="29">
        <v>0.44193748790400628</v>
      </c>
      <c r="AL118" s="9">
        <v>6.19</v>
      </c>
      <c r="AM118" s="9">
        <v>1.0999999999999999E-2</v>
      </c>
      <c r="AN118" s="9">
        <v>200</v>
      </c>
      <c r="AO118" s="9"/>
      <c r="AP118" s="9"/>
      <c r="AQ118" s="9"/>
      <c r="AR118" s="9"/>
      <c r="AS118" s="9"/>
      <c r="AT118" s="9"/>
      <c r="AU118" s="9"/>
      <c r="AV118" s="9"/>
      <c r="AW118" s="9">
        <v>3.5000000000000003E-2</v>
      </c>
      <c r="AX118" s="9"/>
      <c r="AY118" s="9">
        <v>3.4000000000000002E-2</v>
      </c>
      <c r="AZ118" s="9"/>
      <c r="BA118" s="9"/>
      <c r="BB118" s="9">
        <v>0</v>
      </c>
      <c r="BC118" s="9">
        <v>0</v>
      </c>
      <c r="BD118" s="29">
        <f t="shared" si="9"/>
        <v>3.0049591362167023</v>
      </c>
      <c r="BE118" s="29">
        <f t="shared" si="10"/>
        <v>2.7583373530312008</v>
      </c>
      <c r="BF118" s="29">
        <f t="shared" si="11"/>
        <v>4.2791791754181494</v>
      </c>
      <c r="BG118" s="9" t="s">
        <v>210</v>
      </c>
      <c r="BH118" s="22" t="s">
        <v>210</v>
      </c>
      <c r="BI118" s="9" t="s">
        <v>59</v>
      </c>
    </row>
  </sheetData>
  <mergeCells count="10">
    <mergeCell ref="BH1:BH3"/>
    <mergeCell ref="BI1:BI3"/>
    <mergeCell ref="M1:N1"/>
    <mergeCell ref="BD1:BD3"/>
    <mergeCell ref="BE1:BE3"/>
    <mergeCell ref="A1:A3"/>
    <mergeCell ref="BF1:BF3"/>
    <mergeCell ref="BG1:BG3"/>
    <mergeCell ref="B1:B3"/>
    <mergeCell ref="C1:D2"/>
  </mergeCells>
  <conditionalFormatting sqref="Z3">
    <cfRule type="cellIs" dxfId="393" priority="667" stopIfTrue="1" operator="greaterThan">
      <formula>0.001</formula>
    </cfRule>
  </conditionalFormatting>
  <conditionalFormatting sqref="AB3">
    <cfRule type="cellIs" dxfId="392" priority="668" stopIfTrue="1" operator="greaterThan">
      <formula>0.01</formula>
    </cfRule>
  </conditionalFormatting>
  <conditionalFormatting sqref="G2:G3 AJ3:AK3">
    <cfRule type="cellIs" dxfId="391" priority="669" stopIfTrue="1" operator="between">
      <formula>1</formula>
      <formula>6.4</formula>
    </cfRule>
  </conditionalFormatting>
  <conditionalFormatting sqref="E1">
    <cfRule type="cellIs" dxfId="390" priority="650" stopIfTrue="1" operator="greaterThan">
      <formula>20</formula>
    </cfRule>
  </conditionalFormatting>
  <conditionalFormatting sqref="P1">
    <cfRule type="cellIs" dxfId="389" priority="651" stopIfTrue="1" operator="greaterThan">
      <formula>400</formula>
    </cfRule>
  </conditionalFormatting>
  <conditionalFormatting sqref="V1 Q1">
    <cfRule type="cellIs" dxfId="388" priority="652" stopIfTrue="1" operator="greaterThan">
      <formula>0.05</formula>
    </cfRule>
  </conditionalFormatting>
  <conditionalFormatting sqref="R1">
    <cfRule type="cellIs" dxfId="387" priority="653" stopIfTrue="1" operator="greaterThan">
      <formula>0.005</formula>
    </cfRule>
  </conditionalFormatting>
  <conditionalFormatting sqref="AC1">
    <cfRule type="cellIs" dxfId="386" priority="654" stopIfTrue="1" operator="greaterThan">
      <formula>200</formula>
    </cfRule>
  </conditionalFormatting>
  <conditionalFormatting sqref="T1">
    <cfRule type="cellIs" dxfId="385" priority="655" stopIfTrue="1" operator="greaterThan">
      <formula>5</formula>
    </cfRule>
  </conditionalFormatting>
  <conditionalFormatting sqref="U1 AF1">
    <cfRule type="cellIs" dxfId="384" priority="656" stopIfTrue="1" operator="greaterThan">
      <formula>2</formula>
    </cfRule>
  </conditionalFormatting>
  <conditionalFormatting sqref="W1">
    <cfRule type="cellIs" dxfId="383" priority="657" stopIfTrue="1" operator="greaterThan">
      <formula>0.3</formula>
    </cfRule>
  </conditionalFormatting>
  <conditionalFormatting sqref="X1">
    <cfRule type="cellIs" dxfId="382" priority="658" stopIfTrue="1" operator="greaterThan">
      <formula>0.15</formula>
    </cfRule>
  </conditionalFormatting>
  <conditionalFormatting sqref="Y1">
    <cfRule type="cellIs" dxfId="381" priority="659" stopIfTrue="1" operator="greaterThan">
      <formula>0.001</formula>
    </cfRule>
  </conditionalFormatting>
  <conditionalFormatting sqref="Z1">
    <cfRule type="cellIs" dxfId="380" priority="660" stopIfTrue="1" operator="greaterThan">
      <formula>0.025</formula>
    </cfRule>
  </conditionalFormatting>
  <conditionalFormatting sqref="AD1">
    <cfRule type="cellIs" dxfId="379" priority="661" stopIfTrue="1" operator="greaterThan">
      <formula>125</formula>
    </cfRule>
  </conditionalFormatting>
  <conditionalFormatting sqref="AE3 AE1">
    <cfRule type="cellIs" dxfId="378" priority="662" stopIfTrue="1" operator="greaterThan">
      <formula>6500</formula>
    </cfRule>
  </conditionalFormatting>
  <conditionalFormatting sqref="AB1">
    <cfRule type="cellIs" dxfId="377" priority="663" stopIfTrue="1" operator="greaterThan">
      <formula>0.01</formula>
    </cfRule>
  </conditionalFormatting>
  <conditionalFormatting sqref="AA1 AA3">
    <cfRule type="cellIs" dxfId="376" priority="664" stopIfTrue="1" operator="greaterThan">
      <formula>100</formula>
    </cfRule>
  </conditionalFormatting>
  <conditionalFormatting sqref="S1 S3 AW3">
    <cfRule type="cellIs" dxfId="375" priority="665" stopIfTrue="1" operator="greaterThan">
      <formula>30</formula>
    </cfRule>
  </conditionalFormatting>
  <conditionalFormatting sqref="F3 AI3">
    <cfRule type="cellIs" dxfId="374" priority="666" stopIfTrue="1" operator="greaterThan">
      <formula>1500</formula>
    </cfRule>
  </conditionalFormatting>
  <conditionalFormatting sqref="H80:H86">
    <cfRule type="cellIs" dxfId="373" priority="647" stopIfTrue="1" operator="greaterThan">
      <formula>1000</formula>
    </cfRule>
  </conditionalFormatting>
  <conditionalFormatting sqref="E4">
    <cfRule type="cellIs" dxfId="372" priority="629" stopIfTrue="1" operator="greaterThan">
      <formula>20</formula>
    </cfRule>
  </conditionalFormatting>
  <conditionalFormatting sqref="H4">
    <cfRule type="cellIs" dxfId="371" priority="630" stopIfTrue="1" operator="greaterThan">
      <formula>1000</formula>
    </cfRule>
  </conditionalFormatting>
  <conditionalFormatting sqref="G4">
    <cfRule type="cellIs" dxfId="370" priority="631" stopIfTrue="1" operator="greaterThan">
      <formula>8.5</formula>
    </cfRule>
    <cfRule type="cellIs" dxfId="369" priority="632" stopIfTrue="1" operator="between">
      <formula>1</formula>
      <formula>6.4</formula>
    </cfRule>
  </conditionalFormatting>
  <conditionalFormatting sqref="F4">
    <cfRule type="cellIs" dxfId="368" priority="633" stopIfTrue="1" operator="greaterThan">
      <formula>1500</formula>
    </cfRule>
  </conditionalFormatting>
  <conditionalFormatting sqref="K4">
    <cfRule type="cellIs" dxfId="367" priority="628" stopIfTrue="1" operator="greaterThan">
      <formula>500</formula>
    </cfRule>
  </conditionalFormatting>
  <conditionalFormatting sqref="AF4">
    <cfRule type="cellIs" dxfId="366" priority="626" stopIfTrue="1" operator="greaterThan">
      <formula>2</formula>
    </cfRule>
  </conditionalFormatting>
  <conditionalFormatting sqref="AG4">
    <cfRule type="cellIs" dxfId="365" priority="627" stopIfTrue="1" operator="greaterThan">
      <formula>0</formula>
    </cfRule>
  </conditionalFormatting>
  <conditionalFormatting sqref="E5">
    <cfRule type="cellIs" dxfId="364" priority="621" stopIfTrue="1" operator="greaterThan">
      <formula>20</formula>
    </cfRule>
  </conditionalFormatting>
  <conditionalFormatting sqref="H5">
    <cfRule type="cellIs" dxfId="363" priority="622" stopIfTrue="1" operator="greaterThan">
      <formula>1000</formula>
    </cfRule>
  </conditionalFormatting>
  <conditionalFormatting sqref="G5">
    <cfRule type="cellIs" dxfId="362" priority="623" stopIfTrue="1" operator="greaterThan">
      <formula>8.5</formula>
    </cfRule>
    <cfRule type="cellIs" dxfId="361" priority="624" stopIfTrue="1" operator="between">
      <formula>1</formula>
      <formula>6.4</formula>
    </cfRule>
  </conditionalFormatting>
  <conditionalFormatting sqref="F5">
    <cfRule type="cellIs" dxfId="360" priority="625" stopIfTrue="1" operator="greaterThan">
      <formula>1500</formula>
    </cfRule>
  </conditionalFormatting>
  <conditionalFormatting sqref="K5">
    <cfRule type="cellIs" dxfId="359" priority="620" stopIfTrue="1" operator="greaterThan">
      <formula>500</formula>
    </cfRule>
  </conditionalFormatting>
  <conditionalFormatting sqref="AE5">
    <cfRule type="cellIs" dxfId="358" priority="618" stopIfTrue="1" operator="greaterThan">
      <formula>200</formula>
    </cfRule>
  </conditionalFormatting>
  <conditionalFormatting sqref="AF5">
    <cfRule type="cellIs" dxfId="357" priority="619" stopIfTrue="1" operator="greaterThan">
      <formula>2</formula>
    </cfRule>
  </conditionalFormatting>
  <conditionalFormatting sqref="E6">
    <cfRule type="cellIs" dxfId="356" priority="613" stopIfTrue="1" operator="greaterThan">
      <formula>20</formula>
    </cfRule>
  </conditionalFormatting>
  <conditionalFormatting sqref="H6">
    <cfRule type="cellIs" dxfId="355" priority="614" stopIfTrue="1" operator="greaterThan">
      <formula>1000</formula>
    </cfRule>
  </conditionalFormatting>
  <conditionalFormatting sqref="G6">
    <cfRule type="cellIs" dxfId="354" priority="615" stopIfTrue="1" operator="greaterThan">
      <formula>8.5</formula>
    </cfRule>
    <cfRule type="cellIs" dxfId="353" priority="616" stopIfTrue="1" operator="between">
      <formula>1</formula>
      <formula>6.4</formula>
    </cfRule>
  </conditionalFormatting>
  <conditionalFormatting sqref="F6">
    <cfRule type="cellIs" dxfId="352" priority="617" stopIfTrue="1" operator="greaterThan">
      <formula>1500</formula>
    </cfRule>
  </conditionalFormatting>
  <conditionalFormatting sqref="K6">
    <cfRule type="cellIs" dxfId="351" priority="612" stopIfTrue="1" operator="greaterThan">
      <formula>500</formula>
    </cfRule>
  </conditionalFormatting>
  <conditionalFormatting sqref="AE6">
    <cfRule type="cellIs" dxfId="350" priority="610" stopIfTrue="1" operator="greaterThan">
      <formula>200</formula>
    </cfRule>
  </conditionalFormatting>
  <conditionalFormatting sqref="AF6">
    <cfRule type="cellIs" dxfId="349" priority="611" stopIfTrue="1" operator="greaterThan">
      <formula>2</formula>
    </cfRule>
  </conditionalFormatting>
  <conditionalFormatting sqref="E7">
    <cfRule type="cellIs" dxfId="348" priority="605" stopIfTrue="1" operator="greaterThan">
      <formula>20</formula>
    </cfRule>
  </conditionalFormatting>
  <conditionalFormatting sqref="H7">
    <cfRule type="cellIs" dxfId="347" priority="606" stopIfTrue="1" operator="greaterThan">
      <formula>1000</formula>
    </cfRule>
  </conditionalFormatting>
  <conditionalFormatting sqref="G7">
    <cfRule type="cellIs" dxfId="346" priority="607" stopIfTrue="1" operator="greaterThan">
      <formula>8.5</formula>
    </cfRule>
    <cfRule type="cellIs" dxfId="345" priority="608" stopIfTrue="1" operator="between">
      <formula>1</formula>
      <formula>6.4</formula>
    </cfRule>
  </conditionalFormatting>
  <conditionalFormatting sqref="F7">
    <cfRule type="cellIs" dxfId="344" priority="609" stopIfTrue="1" operator="greaterThan">
      <formula>1500</formula>
    </cfRule>
  </conditionalFormatting>
  <conditionalFormatting sqref="K7">
    <cfRule type="cellIs" dxfId="343" priority="604" stopIfTrue="1" operator="greaterThan">
      <formula>500</formula>
    </cfRule>
  </conditionalFormatting>
  <conditionalFormatting sqref="AE7">
    <cfRule type="cellIs" dxfId="342" priority="600" stopIfTrue="1" operator="greaterThan">
      <formula>200</formula>
    </cfRule>
  </conditionalFormatting>
  <conditionalFormatting sqref="AF7">
    <cfRule type="cellIs" dxfId="341" priority="601" stopIfTrue="1" operator="greaterThan">
      <formula>2</formula>
    </cfRule>
  </conditionalFormatting>
  <conditionalFormatting sqref="E8">
    <cfRule type="cellIs" dxfId="340" priority="595" stopIfTrue="1" operator="greaterThan">
      <formula>20</formula>
    </cfRule>
  </conditionalFormatting>
  <conditionalFormatting sqref="H8">
    <cfRule type="cellIs" dxfId="339" priority="596" stopIfTrue="1" operator="greaterThan">
      <formula>1000</formula>
    </cfRule>
  </conditionalFormatting>
  <conditionalFormatting sqref="G8">
    <cfRule type="cellIs" dxfId="338" priority="597" stopIfTrue="1" operator="greaterThan">
      <formula>8.5</formula>
    </cfRule>
    <cfRule type="cellIs" dxfId="337" priority="598" stopIfTrue="1" operator="between">
      <formula>1</formula>
      <formula>6.4</formula>
    </cfRule>
  </conditionalFormatting>
  <conditionalFormatting sqref="F8">
    <cfRule type="cellIs" dxfId="336" priority="599" stopIfTrue="1" operator="greaterThan">
      <formula>1500</formula>
    </cfRule>
  </conditionalFormatting>
  <conditionalFormatting sqref="K8">
    <cfRule type="cellIs" dxfId="335" priority="594" stopIfTrue="1" operator="greaterThan">
      <formula>500</formula>
    </cfRule>
  </conditionalFormatting>
  <conditionalFormatting sqref="AF8">
    <cfRule type="cellIs" dxfId="334" priority="593" stopIfTrue="1" operator="greaterThan">
      <formula>2</formula>
    </cfRule>
  </conditionalFormatting>
  <conditionalFormatting sqref="E9">
    <cfRule type="cellIs" dxfId="333" priority="570" stopIfTrue="1" operator="greaterThan">
      <formula>20</formula>
    </cfRule>
  </conditionalFormatting>
  <conditionalFormatting sqref="H9">
    <cfRule type="cellIs" dxfId="332" priority="571" stopIfTrue="1" operator="greaterThan">
      <formula>1000</formula>
    </cfRule>
  </conditionalFormatting>
  <conditionalFormatting sqref="G9">
    <cfRule type="cellIs" dxfId="331" priority="572" stopIfTrue="1" operator="greaterThan">
      <formula>8.5</formula>
    </cfRule>
    <cfRule type="cellIs" dxfId="330" priority="573" stopIfTrue="1" operator="between">
      <formula>1</formula>
      <formula>6.4</formula>
    </cfRule>
  </conditionalFormatting>
  <conditionalFormatting sqref="F9">
    <cfRule type="cellIs" dxfId="329" priority="574" stopIfTrue="1" operator="greaterThan">
      <formula>1500</formula>
    </cfRule>
  </conditionalFormatting>
  <conditionalFormatting sqref="K9">
    <cfRule type="cellIs" dxfId="328" priority="562" stopIfTrue="1" operator="greaterThan">
      <formula>500</formula>
    </cfRule>
  </conditionalFormatting>
  <conditionalFormatting sqref="AE9">
    <cfRule type="cellIs" dxfId="327" priority="555" stopIfTrue="1" operator="greaterThan">
      <formula>200</formula>
    </cfRule>
  </conditionalFormatting>
  <conditionalFormatting sqref="AF9">
    <cfRule type="cellIs" dxfId="326" priority="556" stopIfTrue="1" operator="greaterThan">
      <formula>2</formula>
    </cfRule>
  </conditionalFormatting>
  <conditionalFormatting sqref="E17">
    <cfRule type="cellIs" dxfId="325" priority="548" stopIfTrue="1" operator="greaterThan">
      <formula>20</formula>
    </cfRule>
  </conditionalFormatting>
  <conditionalFormatting sqref="H17">
    <cfRule type="cellIs" dxfId="324" priority="549" stopIfTrue="1" operator="greaterThan">
      <formula>1000</formula>
    </cfRule>
  </conditionalFormatting>
  <conditionalFormatting sqref="G17">
    <cfRule type="cellIs" dxfId="323" priority="550" stopIfTrue="1" operator="greaterThan">
      <formula>8.5</formula>
    </cfRule>
    <cfRule type="cellIs" dxfId="322" priority="551" stopIfTrue="1" operator="between">
      <formula>1</formula>
      <formula>6.4</formula>
    </cfRule>
  </conditionalFormatting>
  <conditionalFormatting sqref="F17">
    <cfRule type="cellIs" dxfId="321" priority="552" stopIfTrue="1" operator="greaterThan">
      <formula>1500</formula>
    </cfRule>
  </conditionalFormatting>
  <conditionalFormatting sqref="K17">
    <cfRule type="cellIs" dxfId="320" priority="547" stopIfTrue="1" operator="greaterThan">
      <formula>500</formula>
    </cfRule>
  </conditionalFormatting>
  <conditionalFormatting sqref="AE17">
    <cfRule type="cellIs" dxfId="319" priority="545" stopIfTrue="1" operator="greaterThan">
      <formula>200</formula>
    </cfRule>
  </conditionalFormatting>
  <conditionalFormatting sqref="AF17">
    <cfRule type="cellIs" dxfId="318" priority="546" stopIfTrue="1" operator="greaterThan">
      <formula>2</formula>
    </cfRule>
  </conditionalFormatting>
  <conditionalFormatting sqref="AE18">
    <cfRule type="cellIs" dxfId="317" priority="543" stopIfTrue="1" operator="greaterThan">
      <formula>200</formula>
    </cfRule>
  </conditionalFormatting>
  <conditionalFormatting sqref="AF18">
    <cfRule type="cellIs" dxfId="316" priority="544" stopIfTrue="1" operator="greaterThan">
      <formula>2</formula>
    </cfRule>
  </conditionalFormatting>
  <conditionalFormatting sqref="E20">
    <cfRule type="cellIs" dxfId="315" priority="538" stopIfTrue="1" operator="greaterThan">
      <formula>20</formula>
    </cfRule>
  </conditionalFormatting>
  <conditionalFormatting sqref="H20">
    <cfRule type="cellIs" dxfId="314" priority="539" stopIfTrue="1" operator="greaterThan">
      <formula>1000</formula>
    </cfRule>
  </conditionalFormatting>
  <conditionalFormatting sqref="G20">
    <cfRule type="cellIs" dxfId="313" priority="540" stopIfTrue="1" operator="greaterThan">
      <formula>8.5</formula>
    </cfRule>
    <cfRule type="cellIs" dxfId="312" priority="541" stopIfTrue="1" operator="between">
      <formula>1</formula>
      <formula>6.4</formula>
    </cfRule>
  </conditionalFormatting>
  <conditionalFormatting sqref="F20">
    <cfRule type="cellIs" dxfId="311" priority="542" stopIfTrue="1" operator="greaterThan">
      <formula>1500</formula>
    </cfRule>
  </conditionalFormatting>
  <conditionalFormatting sqref="K20">
    <cfRule type="cellIs" dxfId="310" priority="537" stopIfTrue="1" operator="greaterThan">
      <formula>500</formula>
    </cfRule>
  </conditionalFormatting>
  <conditionalFormatting sqref="AE19">
    <cfRule type="cellIs" dxfId="309" priority="534" stopIfTrue="1" operator="greaterThan">
      <formula>200</formula>
    </cfRule>
  </conditionalFormatting>
  <conditionalFormatting sqref="AF19">
    <cfRule type="cellIs" dxfId="308" priority="535" stopIfTrue="1" operator="greaterThan">
      <formula>2</formula>
    </cfRule>
  </conditionalFormatting>
  <conditionalFormatting sqref="AG19">
    <cfRule type="cellIs" dxfId="307" priority="536" stopIfTrue="1" operator="greaterThan">
      <formula>0</formula>
    </cfRule>
  </conditionalFormatting>
  <conditionalFormatting sqref="AF20">
    <cfRule type="cellIs" dxfId="306" priority="533" stopIfTrue="1" operator="greaterThan">
      <formula>2</formula>
    </cfRule>
  </conditionalFormatting>
  <conditionalFormatting sqref="E22">
    <cfRule type="cellIs" dxfId="305" priority="527" stopIfTrue="1" operator="greaterThan">
      <formula>20</formula>
    </cfRule>
  </conditionalFormatting>
  <conditionalFormatting sqref="H22">
    <cfRule type="cellIs" dxfId="304" priority="528" stopIfTrue="1" operator="greaterThan">
      <formula>1000</formula>
    </cfRule>
  </conditionalFormatting>
  <conditionalFormatting sqref="G22">
    <cfRule type="cellIs" dxfId="303" priority="529" stopIfTrue="1" operator="greaterThan">
      <formula>8.5</formula>
    </cfRule>
    <cfRule type="cellIs" dxfId="302" priority="530" stopIfTrue="1" operator="between">
      <formula>1</formula>
      <formula>6.4</formula>
    </cfRule>
  </conditionalFormatting>
  <conditionalFormatting sqref="F22">
    <cfRule type="cellIs" dxfId="301" priority="531" stopIfTrue="1" operator="greaterThan">
      <formula>1500</formula>
    </cfRule>
  </conditionalFormatting>
  <conditionalFormatting sqref="K22">
    <cfRule type="cellIs" dxfId="300" priority="526" stopIfTrue="1" operator="greaterThan">
      <formula>500</formula>
    </cfRule>
  </conditionalFormatting>
  <conditionalFormatting sqref="AF22">
    <cfRule type="cellIs" dxfId="299" priority="525" stopIfTrue="1" operator="greaterThan">
      <formula>2</formula>
    </cfRule>
  </conditionalFormatting>
  <conditionalFormatting sqref="E23">
    <cfRule type="cellIs" dxfId="298" priority="523" stopIfTrue="1" operator="greaterThan">
      <formula>20</formula>
    </cfRule>
  </conditionalFormatting>
  <conditionalFormatting sqref="E24">
    <cfRule type="cellIs" dxfId="297" priority="518" stopIfTrue="1" operator="greaterThan">
      <formula>20</formula>
    </cfRule>
  </conditionalFormatting>
  <conditionalFormatting sqref="H24">
    <cfRule type="cellIs" dxfId="296" priority="519" stopIfTrue="1" operator="greaterThan">
      <formula>1000</formula>
    </cfRule>
  </conditionalFormatting>
  <conditionalFormatting sqref="G24">
    <cfRule type="cellIs" dxfId="295" priority="520" stopIfTrue="1" operator="greaterThan">
      <formula>8.5</formula>
    </cfRule>
    <cfRule type="cellIs" dxfId="294" priority="521" stopIfTrue="1" operator="between">
      <formula>1</formula>
      <formula>6.4</formula>
    </cfRule>
  </conditionalFormatting>
  <conditionalFormatting sqref="F24">
    <cfRule type="cellIs" dxfId="293" priority="522" stopIfTrue="1" operator="greaterThan">
      <formula>1500</formula>
    </cfRule>
  </conditionalFormatting>
  <conditionalFormatting sqref="K24">
    <cfRule type="cellIs" dxfId="292" priority="517" stopIfTrue="1" operator="greaterThan">
      <formula>500</formula>
    </cfRule>
  </conditionalFormatting>
  <conditionalFormatting sqref="AE24">
    <cfRule type="cellIs" dxfId="291" priority="515" stopIfTrue="1" operator="greaterThan">
      <formula>200</formula>
    </cfRule>
  </conditionalFormatting>
  <conditionalFormatting sqref="AF24">
    <cfRule type="cellIs" dxfId="290" priority="516" stopIfTrue="1" operator="greaterThan">
      <formula>2</formula>
    </cfRule>
  </conditionalFormatting>
  <conditionalFormatting sqref="H25">
    <cfRule type="cellIs" dxfId="289" priority="510" stopIfTrue="1" operator="greaterThan">
      <formula>1000</formula>
    </cfRule>
  </conditionalFormatting>
  <conditionalFormatting sqref="F25">
    <cfRule type="cellIs" dxfId="288" priority="511" stopIfTrue="1" operator="greaterThan">
      <formula>1500</formula>
    </cfRule>
  </conditionalFormatting>
  <conditionalFormatting sqref="E25">
    <cfRule type="cellIs" dxfId="287" priority="512" stopIfTrue="1" operator="greaterThan">
      <formula>20</formula>
    </cfRule>
  </conditionalFormatting>
  <conditionalFormatting sqref="G25">
    <cfRule type="cellIs" dxfId="286" priority="513" stopIfTrue="1" operator="greaterThan">
      <formula>8.5</formula>
    </cfRule>
    <cfRule type="cellIs" dxfId="285" priority="514" stopIfTrue="1" operator="between">
      <formula>1</formula>
      <formula>6.4</formula>
    </cfRule>
  </conditionalFormatting>
  <conditionalFormatting sqref="K25">
    <cfRule type="cellIs" dxfId="284" priority="509" stopIfTrue="1" operator="greaterThan">
      <formula>500</formula>
    </cfRule>
  </conditionalFormatting>
  <conditionalFormatting sqref="AF25">
    <cfRule type="cellIs" dxfId="283" priority="507" stopIfTrue="1" operator="greaterThan">
      <formula>2</formula>
    </cfRule>
  </conditionalFormatting>
  <conditionalFormatting sqref="AE25">
    <cfRule type="cellIs" dxfId="282" priority="508" stopIfTrue="1" operator="greaterThan">
      <formula>200</formula>
    </cfRule>
  </conditionalFormatting>
  <conditionalFormatting sqref="E26">
    <cfRule type="cellIs" dxfId="281" priority="494" stopIfTrue="1" operator="greaterThan">
      <formula>20</formula>
    </cfRule>
  </conditionalFormatting>
  <conditionalFormatting sqref="H26">
    <cfRule type="cellIs" dxfId="280" priority="495" stopIfTrue="1" operator="greaterThan">
      <formula>1000</formula>
    </cfRule>
  </conditionalFormatting>
  <conditionalFormatting sqref="G26">
    <cfRule type="cellIs" dxfId="279" priority="496" stopIfTrue="1" operator="greaterThan">
      <formula>8.5</formula>
    </cfRule>
    <cfRule type="cellIs" dxfId="278" priority="497" stopIfTrue="1" operator="between">
      <formula>1</formula>
      <formula>6.4</formula>
    </cfRule>
  </conditionalFormatting>
  <conditionalFormatting sqref="F26">
    <cfRule type="cellIs" dxfId="277" priority="498" stopIfTrue="1" operator="greaterThan">
      <formula>1500</formula>
    </cfRule>
  </conditionalFormatting>
  <conditionalFormatting sqref="K26">
    <cfRule type="cellIs" dxfId="276" priority="493" stopIfTrue="1" operator="greaterThan">
      <formula>500</formula>
    </cfRule>
  </conditionalFormatting>
  <conditionalFormatting sqref="AE26">
    <cfRule type="cellIs" dxfId="275" priority="491" stopIfTrue="1" operator="greaterThan">
      <formula>200</formula>
    </cfRule>
  </conditionalFormatting>
  <conditionalFormatting sqref="AF26">
    <cfRule type="cellIs" dxfId="274" priority="492" stopIfTrue="1" operator="greaterThan">
      <formula>2</formula>
    </cfRule>
  </conditionalFormatting>
  <conditionalFormatting sqref="E27">
    <cfRule type="cellIs" dxfId="273" priority="486" stopIfTrue="1" operator="greaterThan">
      <formula>20</formula>
    </cfRule>
  </conditionalFormatting>
  <conditionalFormatting sqref="H27">
    <cfRule type="cellIs" dxfId="272" priority="487" stopIfTrue="1" operator="greaterThan">
      <formula>1000</formula>
    </cfRule>
  </conditionalFormatting>
  <conditionalFormatting sqref="G27">
    <cfRule type="cellIs" dxfId="271" priority="488" stopIfTrue="1" operator="greaterThan">
      <formula>8.5</formula>
    </cfRule>
    <cfRule type="cellIs" dxfId="270" priority="489" stopIfTrue="1" operator="between">
      <formula>1</formula>
      <formula>6.4</formula>
    </cfRule>
  </conditionalFormatting>
  <conditionalFormatting sqref="F27">
    <cfRule type="cellIs" dxfId="269" priority="490" stopIfTrue="1" operator="greaterThan">
      <formula>1500</formula>
    </cfRule>
  </conditionalFormatting>
  <conditionalFormatting sqref="K27">
    <cfRule type="cellIs" dxfId="268" priority="485" stopIfTrue="1" operator="greaterThan">
      <formula>500</formula>
    </cfRule>
  </conditionalFormatting>
  <conditionalFormatting sqref="AE27">
    <cfRule type="cellIs" dxfId="267" priority="483" stopIfTrue="1" operator="greaterThan">
      <formula>200</formula>
    </cfRule>
  </conditionalFormatting>
  <conditionalFormatting sqref="AF27">
    <cfRule type="cellIs" dxfId="266" priority="484" stopIfTrue="1" operator="greaterThan">
      <formula>2</formula>
    </cfRule>
  </conditionalFormatting>
  <conditionalFormatting sqref="E28">
    <cfRule type="cellIs" dxfId="265" priority="472" stopIfTrue="1" operator="greaterThan">
      <formula>20</formula>
    </cfRule>
  </conditionalFormatting>
  <conditionalFormatting sqref="H28">
    <cfRule type="cellIs" dxfId="264" priority="473" stopIfTrue="1" operator="greaterThan">
      <formula>1000</formula>
    </cfRule>
  </conditionalFormatting>
  <conditionalFormatting sqref="G28">
    <cfRule type="cellIs" dxfId="263" priority="474" stopIfTrue="1" operator="greaterThan">
      <formula>8.5</formula>
    </cfRule>
    <cfRule type="cellIs" dxfId="262" priority="475" stopIfTrue="1" operator="between">
      <formula>1</formula>
      <formula>6.4</formula>
    </cfRule>
  </conditionalFormatting>
  <conditionalFormatting sqref="F28">
    <cfRule type="cellIs" dxfId="261" priority="476" stopIfTrue="1" operator="greaterThan">
      <formula>1500</formula>
    </cfRule>
  </conditionalFormatting>
  <conditionalFormatting sqref="K28">
    <cfRule type="cellIs" dxfId="260" priority="471" stopIfTrue="1" operator="greaterThan">
      <formula>500</formula>
    </cfRule>
  </conditionalFormatting>
  <conditionalFormatting sqref="AF28">
    <cfRule type="cellIs" dxfId="259" priority="470" stopIfTrue="1" operator="greaterThan">
      <formula>2</formula>
    </cfRule>
  </conditionalFormatting>
  <conditionalFormatting sqref="E29">
    <cfRule type="cellIs" dxfId="258" priority="465" stopIfTrue="1" operator="greaterThan">
      <formula>20</formula>
    </cfRule>
  </conditionalFormatting>
  <conditionalFormatting sqref="H29">
    <cfRule type="cellIs" dxfId="257" priority="466" stopIfTrue="1" operator="greaterThan">
      <formula>1000</formula>
    </cfRule>
  </conditionalFormatting>
  <conditionalFormatting sqref="G29">
    <cfRule type="cellIs" dxfId="256" priority="467" stopIfTrue="1" operator="greaterThan">
      <formula>8.5</formula>
    </cfRule>
    <cfRule type="cellIs" dxfId="255" priority="468" stopIfTrue="1" operator="between">
      <formula>1</formula>
      <formula>6.4</formula>
    </cfRule>
  </conditionalFormatting>
  <conditionalFormatting sqref="F29">
    <cfRule type="cellIs" dxfId="254" priority="469" stopIfTrue="1" operator="greaterThan">
      <formula>1500</formula>
    </cfRule>
  </conditionalFormatting>
  <conditionalFormatting sqref="K29">
    <cfRule type="cellIs" dxfId="253" priority="464" stopIfTrue="1" operator="greaterThan">
      <formula>500</formula>
    </cfRule>
  </conditionalFormatting>
  <conditionalFormatting sqref="AF29">
    <cfRule type="cellIs" dxfId="252" priority="463" stopIfTrue="1" operator="greaterThan">
      <formula>2</formula>
    </cfRule>
  </conditionalFormatting>
  <conditionalFormatting sqref="E30">
    <cfRule type="cellIs" dxfId="251" priority="458" stopIfTrue="1" operator="greaterThan">
      <formula>20</formula>
    </cfRule>
  </conditionalFormatting>
  <conditionalFormatting sqref="H30">
    <cfRule type="cellIs" dxfId="250" priority="459" stopIfTrue="1" operator="greaterThan">
      <formula>1000</formula>
    </cfRule>
  </conditionalFormatting>
  <conditionalFormatting sqref="G30">
    <cfRule type="cellIs" dxfId="249" priority="460" stopIfTrue="1" operator="greaterThan">
      <formula>8.5</formula>
    </cfRule>
    <cfRule type="cellIs" dxfId="248" priority="461" stopIfTrue="1" operator="between">
      <formula>1</formula>
      <formula>6.4</formula>
    </cfRule>
  </conditionalFormatting>
  <conditionalFormatting sqref="F30">
    <cfRule type="cellIs" dxfId="247" priority="462" stopIfTrue="1" operator="greaterThan">
      <formula>1500</formula>
    </cfRule>
  </conditionalFormatting>
  <conditionalFormatting sqref="K30">
    <cfRule type="cellIs" dxfId="246" priority="457" stopIfTrue="1" operator="greaterThan">
      <formula>500</formula>
    </cfRule>
  </conditionalFormatting>
  <conditionalFormatting sqref="AE30">
    <cfRule type="cellIs" dxfId="245" priority="455" stopIfTrue="1" operator="greaterThan">
      <formula>200</formula>
    </cfRule>
  </conditionalFormatting>
  <conditionalFormatting sqref="AF30">
    <cfRule type="cellIs" dxfId="244" priority="456" stopIfTrue="1" operator="greaterThan">
      <formula>2</formula>
    </cfRule>
  </conditionalFormatting>
  <conditionalFormatting sqref="E31">
    <cfRule type="cellIs" dxfId="243" priority="427" stopIfTrue="1" operator="greaterThan">
      <formula>20</formula>
    </cfRule>
  </conditionalFormatting>
  <conditionalFormatting sqref="H31">
    <cfRule type="cellIs" dxfId="242" priority="428" stopIfTrue="1" operator="greaterThan">
      <formula>1000</formula>
    </cfRule>
  </conditionalFormatting>
  <conditionalFormatting sqref="G31">
    <cfRule type="cellIs" dxfId="241" priority="429" stopIfTrue="1" operator="greaterThan">
      <formula>8.5</formula>
    </cfRule>
    <cfRule type="cellIs" dxfId="240" priority="430" stopIfTrue="1" operator="between">
      <formula>1</formula>
      <formula>6.4</formula>
    </cfRule>
  </conditionalFormatting>
  <conditionalFormatting sqref="F31">
    <cfRule type="cellIs" dxfId="239" priority="431" stopIfTrue="1" operator="greaterThan">
      <formula>1500</formula>
    </cfRule>
  </conditionalFormatting>
  <conditionalFormatting sqref="E32">
    <cfRule type="cellIs" dxfId="238" priority="422" stopIfTrue="1" operator="greaterThan">
      <formula>20</formula>
    </cfRule>
  </conditionalFormatting>
  <conditionalFormatting sqref="H32">
    <cfRule type="cellIs" dxfId="237" priority="423" stopIfTrue="1" operator="greaterThan">
      <formula>1000</formula>
    </cfRule>
  </conditionalFormatting>
  <conditionalFormatting sqref="G32">
    <cfRule type="cellIs" dxfId="236" priority="424" stopIfTrue="1" operator="greaterThan">
      <formula>8.5</formula>
    </cfRule>
    <cfRule type="cellIs" dxfId="235" priority="425" stopIfTrue="1" operator="between">
      <formula>1</formula>
      <formula>6.4</formula>
    </cfRule>
  </conditionalFormatting>
  <conditionalFormatting sqref="K31">
    <cfRule type="cellIs" dxfId="234" priority="416" stopIfTrue="1" operator="greaterThan">
      <formula>500</formula>
    </cfRule>
  </conditionalFormatting>
  <conditionalFormatting sqref="K32">
    <cfRule type="cellIs" dxfId="233" priority="415" stopIfTrue="1" operator="greaterThan">
      <formula>500</formula>
    </cfRule>
  </conditionalFormatting>
  <conditionalFormatting sqref="AE31">
    <cfRule type="cellIs" dxfId="232" priority="412" stopIfTrue="1" operator="greaterThan">
      <formula>200</formula>
    </cfRule>
  </conditionalFormatting>
  <conditionalFormatting sqref="AF31">
    <cfRule type="cellIs" dxfId="231" priority="413" stopIfTrue="1" operator="greaterThan">
      <formula>2</formula>
    </cfRule>
  </conditionalFormatting>
  <conditionalFormatting sqref="AF32">
    <cfRule type="cellIs" dxfId="230" priority="411" stopIfTrue="1" operator="greaterThan">
      <formula>2</formula>
    </cfRule>
  </conditionalFormatting>
  <conditionalFormatting sqref="E33">
    <cfRule type="cellIs" dxfId="229" priority="400" stopIfTrue="1" operator="greaterThan">
      <formula>20</formula>
    </cfRule>
  </conditionalFormatting>
  <conditionalFormatting sqref="H33">
    <cfRule type="cellIs" dxfId="228" priority="401" stopIfTrue="1" operator="greaterThan">
      <formula>1000</formula>
    </cfRule>
  </conditionalFormatting>
  <conditionalFormatting sqref="G33">
    <cfRule type="cellIs" dxfId="227" priority="402" stopIfTrue="1" operator="greaterThan">
      <formula>8.5</formula>
    </cfRule>
    <cfRule type="cellIs" dxfId="226" priority="403" stopIfTrue="1" operator="between">
      <formula>1</formula>
      <formula>6.4</formula>
    </cfRule>
  </conditionalFormatting>
  <conditionalFormatting sqref="F33">
    <cfRule type="cellIs" dxfId="225" priority="404" stopIfTrue="1" operator="greaterThan">
      <formula>1500</formula>
    </cfRule>
  </conditionalFormatting>
  <conditionalFormatting sqref="K33">
    <cfRule type="cellIs" dxfId="224" priority="398" stopIfTrue="1" operator="greaterThan">
      <formula>500</formula>
    </cfRule>
  </conditionalFormatting>
  <conditionalFormatting sqref="AE33">
    <cfRule type="cellIs" dxfId="223" priority="394" stopIfTrue="1" operator="greaterThan">
      <formula>200</formula>
    </cfRule>
  </conditionalFormatting>
  <conditionalFormatting sqref="AF33">
    <cfRule type="cellIs" dxfId="222" priority="395" stopIfTrue="1" operator="greaterThan">
      <formula>2</formula>
    </cfRule>
  </conditionalFormatting>
  <conditionalFormatting sqref="E54">
    <cfRule type="cellIs" dxfId="221" priority="333" stopIfTrue="1" operator="greaterThan">
      <formula>20</formula>
    </cfRule>
  </conditionalFormatting>
  <conditionalFormatting sqref="H54">
    <cfRule type="cellIs" dxfId="220" priority="334" stopIfTrue="1" operator="greaterThan">
      <formula>1000</formula>
    </cfRule>
  </conditionalFormatting>
  <conditionalFormatting sqref="G54">
    <cfRule type="cellIs" dxfId="219" priority="335" stopIfTrue="1" operator="greaterThan">
      <formula>8.5</formula>
    </cfRule>
    <cfRule type="cellIs" dxfId="218" priority="336" stopIfTrue="1" operator="between">
      <formula>1</formula>
      <formula>6.4</formula>
    </cfRule>
  </conditionalFormatting>
  <conditionalFormatting sqref="F54">
    <cfRule type="cellIs" dxfId="217" priority="337" stopIfTrue="1" operator="greaterThan">
      <formula>1500</formula>
    </cfRule>
  </conditionalFormatting>
  <conditionalFormatting sqref="K54">
    <cfRule type="cellIs" dxfId="216" priority="332" stopIfTrue="1" operator="greaterThan">
      <formula>500</formula>
    </cfRule>
  </conditionalFormatting>
  <conditionalFormatting sqref="AE54">
    <cfRule type="cellIs" dxfId="215" priority="330" stopIfTrue="1" operator="greaterThan">
      <formula>200</formula>
    </cfRule>
  </conditionalFormatting>
  <conditionalFormatting sqref="AF54">
    <cfRule type="cellIs" dxfId="214" priority="331" stopIfTrue="1" operator="greaterThan">
      <formula>2</formula>
    </cfRule>
  </conditionalFormatting>
  <conditionalFormatting sqref="AF55">
    <cfRule type="cellIs" dxfId="213" priority="329" stopIfTrue="1" operator="greaterThan">
      <formula>2</formula>
    </cfRule>
  </conditionalFormatting>
  <conditionalFormatting sqref="E56">
    <cfRule type="cellIs" dxfId="212" priority="324" stopIfTrue="1" operator="greaterThan">
      <formula>20</formula>
    </cfRule>
  </conditionalFormatting>
  <conditionalFormatting sqref="H56">
    <cfRule type="cellIs" dxfId="211" priority="325" stopIfTrue="1" operator="greaterThan">
      <formula>1000</formula>
    </cfRule>
  </conditionalFormatting>
  <conditionalFormatting sqref="G56">
    <cfRule type="cellIs" dxfId="210" priority="326" stopIfTrue="1" operator="greaterThan">
      <formula>8.5</formula>
    </cfRule>
    <cfRule type="cellIs" dxfId="209" priority="327" stopIfTrue="1" operator="between">
      <formula>1</formula>
      <formula>6.4</formula>
    </cfRule>
  </conditionalFormatting>
  <conditionalFormatting sqref="F56">
    <cfRule type="cellIs" dxfId="208" priority="328" stopIfTrue="1" operator="greaterThan">
      <formula>1500</formula>
    </cfRule>
  </conditionalFormatting>
  <conditionalFormatting sqref="K56">
    <cfRule type="cellIs" dxfId="207" priority="323" stopIfTrue="1" operator="greaterThan">
      <formula>500</formula>
    </cfRule>
  </conditionalFormatting>
  <conditionalFormatting sqref="AF56">
    <cfRule type="cellIs" dxfId="206" priority="322" stopIfTrue="1" operator="greaterThan">
      <formula>2</formula>
    </cfRule>
  </conditionalFormatting>
  <conditionalFormatting sqref="H57">
    <cfRule type="cellIs" dxfId="205" priority="321" stopIfTrue="1" operator="greaterThan">
      <formula>#REF!</formula>
    </cfRule>
  </conditionalFormatting>
  <conditionalFormatting sqref="E57">
    <cfRule type="cellIs" dxfId="204" priority="318" stopIfTrue="1" operator="greaterThan">
      <formula>#REF!</formula>
    </cfRule>
  </conditionalFormatting>
  <conditionalFormatting sqref="F57">
    <cfRule type="cellIs" dxfId="203" priority="319" stopIfTrue="1" operator="greaterThan">
      <formula>#REF!</formula>
    </cfRule>
  </conditionalFormatting>
  <conditionalFormatting sqref="G57">
    <cfRule type="cellIs" dxfId="202" priority="320" stopIfTrue="1" operator="notBetween">
      <formula>6.5</formula>
      <formula>8.5</formula>
    </cfRule>
  </conditionalFormatting>
  <conditionalFormatting sqref="K57">
    <cfRule type="cellIs" dxfId="201" priority="317" stopIfTrue="1" operator="greaterThan">
      <formula>#REF!</formula>
    </cfRule>
  </conditionalFormatting>
  <conditionalFormatting sqref="AF57">
    <cfRule type="cellIs" dxfId="200" priority="314" stopIfTrue="1" operator="greaterThan">
      <formula>#REF!</formula>
    </cfRule>
  </conditionalFormatting>
  <conditionalFormatting sqref="AG57">
    <cfRule type="cellIs" dxfId="199" priority="315" stopIfTrue="1" operator="greaterThan">
      <formula>#REF!</formula>
    </cfRule>
  </conditionalFormatting>
  <conditionalFormatting sqref="AE57">
    <cfRule type="cellIs" dxfId="198" priority="316" stopIfTrue="1" operator="greaterThan">
      <formula>#REF!</formula>
    </cfRule>
  </conditionalFormatting>
  <conditionalFormatting sqref="AG59">
    <cfRule type="cellIs" dxfId="197" priority="312" stopIfTrue="1" operator="greaterThan">
      <formula>0</formula>
    </cfRule>
  </conditionalFormatting>
  <conditionalFormatting sqref="AE59">
    <cfRule type="cellIs" dxfId="196" priority="313" stopIfTrue="1" operator="greaterThanOrEqual">
      <formula>200</formula>
    </cfRule>
  </conditionalFormatting>
  <conditionalFormatting sqref="E60">
    <cfRule type="cellIs" dxfId="195" priority="307" stopIfTrue="1" operator="greaterThan">
      <formula>20</formula>
    </cfRule>
  </conditionalFormatting>
  <conditionalFormatting sqref="H60">
    <cfRule type="cellIs" dxfId="194" priority="308" stopIfTrue="1" operator="greaterThan">
      <formula>1000</formula>
    </cfRule>
  </conditionalFormatting>
  <conditionalFormatting sqref="G60">
    <cfRule type="cellIs" dxfId="193" priority="309" stopIfTrue="1" operator="greaterThan">
      <formula>8.5</formula>
    </cfRule>
    <cfRule type="cellIs" dxfId="192" priority="310" stopIfTrue="1" operator="between">
      <formula>1</formula>
      <formula>6.4</formula>
    </cfRule>
  </conditionalFormatting>
  <conditionalFormatting sqref="F60">
    <cfRule type="cellIs" dxfId="191" priority="311" stopIfTrue="1" operator="greaterThan">
      <formula>1500</formula>
    </cfRule>
  </conditionalFormatting>
  <conditionalFormatting sqref="K60">
    <cfRule type="cellIs" dxfId="190" priority="301" stopIfTrue="1" operator="greaterThan">
      <formula>500</formula>
    </cfRule>
  </conditionalFormatting>
  <conditionalFormatting sqref="AF60">
    <cfRule type="cellIs" dxfId="189" priority="299" stopIfTrue="1" operator="greaterThan">
      <formula>2</formula>
    </cfRule>
  </conditionalFormatting>
  <conditionalFormatting sqref="E61">
    <cfRule type="cellIs" dxfId="188" priority="292" stopIfTrue="1" operator="greaterThan">
      <formula>20</formula>
    </cfRule>
  </conditionalFormatting>
  <conditionalFormatting sqref="H61">
    <cfRule type="cellIs" dxfId="187" priority="293" stopIfTrue="1" operator="greaterThan">
      <formula>1000</formula>
    </cfRule>
  </conditionalFormatting>
  <conditionalFormatting sqref="G61">
    <cfRule type="cellIs" dxfId="186" priority="294" stopIfTrue="1" operator="greaterThan">
      <formula>8.5</formula>
    </cfRule>
    <cfRule type="cellIs" dxfId="185" priority="295" stopIfTrue="1" operator="between">
      <formula>1</formula>
      <formula>6.4</formula>
    </cfRule>
  </conditionalFormatting>
  <conditionalFormatting sqref="F61">
    <cfRule type="cellIs" dxfId="184" priority="296" stopIfTrue="1" operator="greaterThan">
      <formula>1500</formula>
    </cfRule>
  </conditionalFormatting>
  <conditionalFormatting sqref="K61">
    <cfRule type="cellIs" dxfId="183" priority="291" stopIfTrue="1" operator="greaterThan">
      <formula>500</formula>
    </cfRule>
  </conditionalFormatting>
  <conditionalFormatting sqref="AE61">
    <cfRule type="cellIs" dxfId="182" priority="289" stopIfTrue="1" operator="greaterThan">
      <formula>200</formula>
    </cfRule>
  </conditionalFormatting>
  <conditionalFormatting sqref="AF61">
    <cfRule type="cellIs" dxfId="181" priority="290" stopIfTrue="1" operator="greaterThan">
      <formula>2</formula>
    </cfRule>
  </conditionalFormatting>
  <conditionalFormatting sqref="E62">
    <cfRule type="cellIs" dxfId="180" priority="284" stopIfTrue="1" operator="greaterThan">
      <formula>20</formula>
    </cfRule>
  </conditionalFormatting>
  <conditionalFormatting sqref="H62">
    <cfRule type="cellIs" dxfId="179" priority="285" stopIfTrue="1" operator="greaterThan">
      <formula>1000</formula>
    </cfRule>
  </conditionalFormatting>
  <conditionalFormatting sqref="G62">
    <cfRule type="cellIs" dxfId="178" priority="286" stopIfTrue="1" operator="greaterThan">
      <formula>8.5</formula>
    </cfRule>
    <cfRule type="cellIs" dxfId="177" priority="287" stopIfTrue="1" operator="between">
      <formula>1</formula>
      <formula>6.4</formula>
    </cfRule>
  </conditionalFormatting>
  <conditionalFormatting sqref="F62">
    <cfRule type="cellIs" dxfId="176" priority="288" stopIfTrue="1" operator="greaterThan">
      <formula>1500</formula>
    </cfRule>
  </conditionalFormatting>
  <conditionalFormatting sqref="K62">
    <cfRule type="cellIs" dxfId="175" priority="278" stopIfTrue="1" operator="greaterThan">
      <formula>500</formula>
    </cfRule>
  </conditionalFormatting>
  <conditionalFormatting sqref="AE62">
    <cfRule type="cellIs" dxfId="174" priority="275" stopIfTrue="1" operator="greaterThan">
      <formula>200</formula>
    </cfRule>
  </conditionalFormatting>
  <conditionalFormatting sqref="AF62">
    <cfRule type="cellIs" dxfId="173" priority="276" stopIfTrue="1" operator="greaterThan">
      <formula>2</formula>
    </cfRule>
  </conditionalFormatting>
  <conditionalFormatting sqref="F63">
    <cfRule type="cellIs" dxfId="172" priority="254" stopIfTrue="1" operator="greaterThan">
      <formula>1000</formula>
    </cfRule>
  </conditionalFormatting>
  <conditionalFormatting sqref="E63">
    <cfRule type="cellIs" dxfId="171" priority="255" stopIfTrue="1" operator="greaterThan">
      <formula>400</formula>
    </cfRule>
  </conditionalFormatting>
  <conditionalFormatting sqref="G63">
    <cfRule type="cellIs" dxfId="170" priority="256" stopIfTrue="1" operator="greaterThan">
      <formula>8.5</formula>
    </cfRule>
    <cfRule type="cellIs" dxfId="169" priority="257" stopIfTrue="1" operator="between">
      <formula>0.1</formula>
      <formula>6.4</formula>
    </cfRule>
  </conditionalFormatting>
  <conditionalFormatting sqref="K63">
    <cfRule type="cellIs" dxfId="168" priority="253" stopIfTrue="1" operator="greaterThan">
      <formula>500</formula>
    </cfRule>
  </conditionalFormatting>
  <conditionalFormatting sqref="AF63">
    <cfRule type="cellIs" dxfId="167" priority="252" stopIfTrue="1" operator="greaterThan">
      <formula>2</formula>
    </cfRule>
  </conditionalFormatting>
  <conditionalFormatting sqref="F64">
    <cfRule type="cellIs" dxfId="166" priority="250" stopIfTrue="1" operator="greaterThan">
      <formula>1000</formula>
    </cfRule>
  </conditionalFormatting>
  <conditionalFormatting sqref="E64">
    <cfRule type="cellIs" dxfId="165" priority="251" stopIfTrue="1" operator="greaterThan">
      <formula>400</formula>
    </cfRule>
  </conditionalFormatting>
  <conditionalFormatting sqref="H64">
    <cfRule type="cellIs" dxfId="164" priority="249" stopIfTrue="1" operator="greaterThan">
      <formula>1000</formula>
    </cfRule>
  </conditionalFormatting>
  <conditionalFormatting sqref="K64">
    <cfRule type="cellIs" dxfId="163" priority="248" stopIfTrue="1" operator="greaterThan">
      <formula>500</formula>
    </cfRule>
  </conditionalFormatting>
  <conditionalFormatting sqref="AE64">
    <cfRule type="cellIs" dxfId="162" priority="246" stopIfTrue="1" operator="greaterThan">
      <formula>200</formula>
    </cfRule>
  </conditionalFormatting>
  <conditionalFormatting sqref="AF64">
    <cfRule type="cellIs" dxfId="161" priority="247" stopIfTrue="1" operator="greaterThan">
      <formula>2</formula>
    </cfRule>
  </conditionalFormatting>
  <conditionalFormatting sqref="E65">
    <cfRule type="cellIs" dxfId="160" priority="228" stopIfTrue="1" operator="greaterThan">
      <formula>20</formula>
    </cfRule>
  </conditionalFormatting>
  <conditionalFormatting sqref="H65">
    <cfRule type="cellIs" dxfId="159" priority="229" stopIfTrue="1" operator="greaterThan">
      <formula>1000</formula>
    </cfRule>
  </conditionalFormatting>
  <conditionalFormatting sqref="G65">
    <cfRule type="cellIs" dxfId="158" priority="230" stopIfTrue="1" operator="greaterThan">
      <formula>8.5</formula>
    </cfRule>
    <cfRule type="cellIs" dxfId="157" priority="231" stopIfTrue="1" operator="between">
      <formula>1</formula>
      <formula>6.4</formula>
    </cfRule>
  </conditionalFormatting>
  <conditionalFormatting sqref="F65">
    <cfRule type="cellIs" dxfId="156" priority="232" stopIfTrue="1" operator="greaterThan">
      <formula>1500</formula>
    </cfRule>
  </conditionalFormatting>
  <conditionalFormatting sqref="K65">
    <cfRule type="cellIs" dxfId="155" priority="226" stopIfTrue="1" operator="greaterThan">
      <formula>500</formula>
    </cfRule>
  </conditionalFormatting>
  <conditionalFormatting sqref="AE65">
    <cfRule type="cellIs" dxfId="154" priority="222" stopIfTrue="1" operator="greaterThan">
      <formula>200</formula>
    </cfRule>
  </conditionalFormatting>
  <conditionalFormatting sqref="AF65">
    <cfRule type="cellIs" dxfId="153" priority="223" stopIfTrue="1" operator="greaterThan">
      <formula>2</formula>
    </cfRule>
  </conditionalFormatting>
  <conditionalFormatting sqref="E66">
    <cfRule type="cellIs" dxfId="152" priority="217" stopIfTrue="1" operator="greaterThan">
      <formula>20</formula>
    </cfRule>
  </conditionalFormatting>
  <conditionalFormatting sqref="H66">
    <cfRule type="cellIs" dxfId="151" priority="218" stopIfTrue="1" operator="greaterThan">
      <formula>1000</formula>
    </cfRule>
  </conditionalFormatting>
  <conditionalFormatting sqref="G66">
    <cfRule type="cellIs" dxfId="150" priority="219" stopIfTrue="1" operator="greaterThan">
      <formula>8.5</formula>
    </cfRule>
    <cfRule type="cellIs" dxfId="149" priority="220" stopIfTrue="1" operator="between">
      <formula>1</formula>
      <formula>6.4</formula>
    </cfRule>
  </conditionalFormatting>
  <conditionalFormatting sqref="F66">
    <cfRule type="cellIs" dxfId="148" priority="221" stopIfTrue="1" operator="greaterThan">
      <formula>1500</formula>
    </cfRule>
  </conditionalFormatting>
  <conditionalFormatting sqref="K66">
    <cfRule type="cellIs" dxfId="147" priority="211" stopIfTrue="1" operator="greaterThan">
      <formula>500</formula>
    </cfRule>
  </conditionalFormatting>
  <conditionalFormatting sqref="AE66">
    <cfRule type="cellIs" dxfId="146" priority="208" stopIfTrue="1" operator="greaterThan">
      <formula>200</formula>
    </cfRule>
  </conditionalFormatting>
  <conditionalFormatting sqref="AF66">
    <cfRule type="cellIs" dxfId="145" priority="209" stopIfTrue="1" operator="greaterThan">
      <formula>2</formula>
    </cfRule>
  </conditionalFormatting>
  <conditionalFormatting sqref="E67">
    <cfRule type="cellIs" dxfId="144" priority="188" stopIfTrue="1" operator="greaterThan">
      <formula>20</formula>
    </cfRule>
  </conditionalFormatting>
  <conditionalFormatting sqref="H67">
    <cfRule type="cellIs" dxfId="143" priority="189" stopIfTrue="1" operator="greaterThan">
      <formula>1000</formula>
    </cfRule>
  </conditionalFormatting>
  <conditionalFormatting sqref="G67">
    <cfRule type="cellIs" dxfId="142" priority="190" stopIfTrue="1" operator="greaterThan">
      <formula>8.5</formula>
    </cfRule>
    <cfRule type="cellIs" dxfId="141" priority="191" stopIfTrue="1" operator="between">
      <formula>1</formula>
      <formula>6.4</formula>
    </cfRule>
  </conditionalFormatting>
  <conditionalFormatting sqref="F67">
    <cfRule type="cellIs" dxfId="140" priority="192" stopIfTrue="1" operator="greaterThan">
      <formula>1500</formula>
    </cfRule>
  </conditionalFormatting>
  <conditionalFormatting sqref="K67">
    <cfRule type="cellIs" dxfId="139" priority="187" stopIfTrue="1" operator="greaterThan">
      <formula>500</formula>
    </cfRule>
  </conditionalFormatting>
  <conditionalFormatting sqref="AE67">
    <cfRule type="cellIs" dxfId="138" priority="185" stopIfTrue="1" operator="greaterThan">
      <formula>200</formula>
    </cfRule>
  </conditionalFormatting>
  <conditionalFormatting sqref="AF67">
    <cfRule type="cellIs" dxfId="137" priority="186" stopIfTrue="1" operator="greaterThan">
      <formula>2</formula>
    </cfRule>
  </conditionalFormatting>
  <conditionalFormatting sqref="E68">
    <cfRule type="cellIs" dxfId="136" priority="172" stopIfTrue="1" operator="greaterThan">
      <formula>20</formula>
    </cfRule>
  </conditionalFormatting>
  <conditionalFormatting sqref="H68">
    <cfRule type="cellIs" dxfId="135" priority="173" stopIfTrue="1" operator="greaterThan">
      <formula>1000</formula>
    </cfRule>
  </conditionalFormatting>
  <conditionalFormatting sqref="G68">
    <cfRule type="cellIs" dxfId="134" priority="174" stopIfTrue="1" operator="greaterThan">
      <formula>8.5</formula>
    </cfRule>
    <cfRule type="cellIs" dxfId="133" priority="175" stopIfTrue="1" operator="between">
      <formula>1</formula>
      <formula>6.4</formula>
    </cfRule>
  </conditionalFormatting>
  <conditionalFormatting sqref="F68">
    <cfRule type="cellIs" dxfId="132" priority="176" stopIfTrue="1" operator="greaterThan">
      <formula>1500</formula>
    </cfRule>
  </conditionalFormatting>
  <conditionalFormatting sqref="K68">
    <cfRule type="cellIs" dxfId="131" priority="171" stopIfTrue="1" operator="greaterThan">
      <formula>500</formula>
    </cfRule>
  </conditionalFormatting>
  <conditionalFormatting sqref="AF68">
    <cfRule type="cellIs" dxfId="130" priority="170" stopIfTrue="1" operator="greaterThan">
      <formula>2</formula>
    </cfRule>
  </conditionalFormatting>
  <conditionalFormatting sqref="E74">
    <cfRule type="cellIs" dxfId="129" priority="165" stopIfTrue="1" operator="greaterThan">
      <formula>20</formula>
    </cfRule>
  </conditionalFormatting>
  <conditionalFormatting sqref="H74">
    <cfRule type="cellIs" dxfId="128" priority="166" stopIfTrue="1" operator="greaterThan">
      <formula>1000</formula>
    </cfRule>
  </conditionalFormatting>
  <conditionalFormatting sqref="G74">
    <cfRule type="cellIs" dxfId="127" priority="167" stopIfTrue="1" operator="greaterThan">
      <formula>8.5</formula>
    </cfRule>
    <cfRule type="cellIs" dxfId="126" priority="168" stopIfTrue="1" operator="between">
      <formula>1</formula>
      <formula>6.4</formula>
    </cfRule>
  </conditionalFormatting>
  <conditionalFormatting sqref="F74">
    <cfRule type="cellIs" dxfId="125" priority="169" stopIfTrue="1" operator="greaterThan">
      <formula>1500</formula>
    </cfRule>
  </conditionalFormatting>
  <conditionalFormatting sqref="K74">
    <cfRule type="cellIs" dxfId="124" priority="164" stopIfTrue="1" operator="greaterThan">
      <formula>500</formula>
    </cfRule>
  </conditionalFormatting>
  <conditionalFormatting sqref="AF74">
    <cfRule type="cellIs" dxfId="123" priority="163" stopIfTrue="1" operator="greaterThan">
      <formula>2</formula>
    </cfRule>
  </conditionalFormatting>
  <conditionalFormatting sqref="H75">
    <cfRule type="cellIs" dxfId="122" priority="160" stopIfTrue="1" operator="greaterThan">
      <formula>1000</formula>
    </cfRule>
  </conditionalFormatting>
  <conditionalFormatting sqref="F75">
    <cfRule type="cellIs" dxfId="121" priority="161" stopIfTrue="1" operator="greaterThan">
      <formula>1500</formula>
    </cfRule>
  </conditionalFormatting>
  <conditionalFormatting sqref="G75">
    <cfRule type="cellIs" dxfId="120" priority="162" stopIfTrue="1" operator="between">
      <formula>1</formula>
      <formula>6.4</formula>
    </cfRule>
  </conditionalFormatting>
  <conditionalFormatting sqref="K75">
    <cfRule type="cellIs" dxfId="119" priority="159" stopIfTrue="1" operator="greaterThan">
      <formula>500</formula>
    </cfRule>
  </conditionalFormatting>
  <conditionalFormatting sqref="AF75">
    <cfRule type="cellIs" dxfId="118" priority="158" stopIfTrue="1" operator="greaterThan">
      <formula>2</formula>
    </cfRule>
  </conditionalFormatting>
  <conditionalFormatting sqref="E76">
    <cfRule type="cellIs" dxfId="117" priority="155" stopIfTrue="1" operator="greaterThan">
      <formula>20</formula>
    </cfRule>
  </conditionalFormatting>
  <conditionalFormatting sqref="H76:H77">
    <cfRule type="cellIs" dxfId="116" priority="156" stopIfTrue="1" operator="greaterThan">
      <formula>1000</formula>
    </cfRule>
  </conditionalFormatting>
  <conditionalFormatting sqref="F76">
    <cfRule type="cellIs" dxfId="115" priority="157" stopIfTrue="1" operator="greaterThan">
      <formula>1500</formula>
    </cfRule>
  </conditionalFormatting>
  <conditionalFormatting sqref="K76">
    <cfRule type="cellIs" dxfId="114" priority="154" stopIfTrue="1" operator="greaterThan">
      <formula>500</formula>
    </cfRule>
  </conditionalFormatting>
  <conditionalFormatting sqref="AF76">
    <cfRule type="cellIs" dxfId="113" priority="153" stopIfTrue="1" operator="greaterThan">
      <formula>2</formula>
    </cfRule>
  </conditionalFormatting>
  <conditionalFormatting sqref="AG77">
    <cfRule type="cellIs" dxfId="112" priority="152" stopIfTrue="1" operator="greaterThan">
      <formula>0</formula>
    </cfRule>
  </conditionalFormatting>
  <conditionalFormatting sqref="G78">
    <cfRule type="cellIs" dxfId="111" priority="148" stopIfTrue="1" operator="notBetween">
      <formula>6.5</formula>
      <formula>8.5</formula>
    </cfRule>
  </conditionalFormatting>
  <conditionalFormatting sqref="E78">
    <cfRule type="cellIs" dxfId="110" priority="149" stopIfTrue="1" operator="greaterThan">
      <formula>#REF!</formula>
    </cfRule>
  </conditionalFormatting>
  <conditionalFormatting sqref="F78">
    <cfRule type="cellIs" dxfId="109" priority="150" stopIfTrue="1" operator="greaterThan">
      <formula>#REF!</formula>
    </cfRule>
  </conditionalFormatting>
  <conditionalFormatting sqref="H78">
    <cfRule type="cellIs" dxfId="108" priority="151" stopIfTrue="1" operator="greaterThan">
      <formula>#REF!</formula>
    </cfRule>
  </conditionalFormatting>
  <conditionalFormatting sqref="K78">
    <cfRule type="cellIs" dxfId="107" priority="147" stopIfTrue="1" operator="greaterThan">
      <formula>#REF!</formula>
    </cfRule>
  </conditionalFormatting>
  <conditionalFormatting sqref="AF78">
    <cfRule type="cellIs" dxfId="106" priority="144" stopIfTrue="1" operator="greaterThan">
      <formula>#REF!</formula>
    </cfRule>
  </conditionalFormatting>
  <conditionalFormatting sqref="AG78">
    <cfRule type="cellIs" dxfId="105" priority="145" stopIfTrue="1" operator="greaterThan">
      <formula>#REF!</formula>
    </cfRule>
  </conditionalFormatting>
  <conditionalFormatting sqref="AE78">
    <cfRule type="cellIs" dxfId="104" priority="146" stopIfTrue="1" operator="greaterThan">
      <formula>#REF!</formula>
    </cfRule>
  </conditionalFormatting>
  <conditionalFormatting sqref="E79">
    <cfRule type="cellIs" dxfId="103" priority="139" stopIfTrue="1" operator="greaterThan">
      <formula>20</formula>
    </cfRule>
  </conditionalFormatting>
  <conditionalFormatting sqref="H79">
    <cfRule type="cellIs" dxfId="102" priority="140" stopIfTrue="1" operator="greaterThan">
      <formula>1000</formula>
    </cfRule>
  </conditionalFormatting>
  <conditionalFormatting sqref="G79">
    <cfRule type="cellIs" dxfId="101" priority="141" stopIfTrue="1" operator="greaterThan">
      <formula>8.5</formula>
    </cfRule>
    <cfRule type="cellIs" dxfId="100" priority="142" stopIfTrue="1" operator="between">
      <formula>1</formula>
      <formula>6.4</formula>
    </cfRule>
  </conditionalFormatting>
  <conditionalFormatting sqref="F79">
    <cfRule type="cellIs" dxfId="99" priority="143" stopIfTrue="1" operator="greaterThan">
      <formula>1500</formula>
    </cfRule>
  </conditionalFormatting>
  <conditionalFormatting sqref="K79">
    <cfRule type="cellIs" dxfId="98" priority="138" stopIfTrue="1" operator="greaterThan">
      <formula>500</formula>
    </cfRule>
  </conditionalFormatting>
  <conditionalFormatting sqref="AE79">
    <cfRule type="cellIs" dxfId="97" priority="136" stopIfTrue="1" operator="greaterThan">
      <formula>200</formula>
    </cfRule>
  </conditionalFormatting>
  <conditionalFormatting sqref="AF79">
    <cfRule type="cellIs" dxfId="96" priority="137" stopIfTrue="1" operator="greaterThan">
      <formula>2</formula>
    </cfRule>
  </conditionalFormatting>
  <conditionalFormatting sqref="F81">
    <cfRule type="cellIs" dxfId="95" priority="132" stopIfTrue="1" operator="greaterThan">
      <formula>1000</formula>
    </cfRule>
  </conditionalFormatting>
  <conditionalFormatting sqref="E81">
    <cfRule type="cellIs" dxfId="94" priority="133" stopIfTrue="1" operator="greaterThan">
      <formula>400</formula>
    </cfRule>
  </conditionalFormatting>
  <conditionalFormatting sqref="G81">
    <cfRule type="cellIs" dxfId="93" priority="134" stopIfTrue="1" operator="greaterThan">
      <formula>8.5</formula>
    </cfRule>
    <cfRule type="cellIs" dxfId="92" priority="135" stopIfTrue="1" operator="between">
      <formula>0.1</formula>
      <formula>6.4</formula>
    </cfRule>
  </conditionalFormatting>
  <conditionalFormatting sqref="E82">
    <cfRule type="cellIs" dxfId="91" priority="129" stopIfTrue="1" operator="greaterThan">
      <formula>400</formula>
    </cfRule>
  </conditionalFormatting>
  <conditionalFormatting sqref="G82">
    <cfRule type="cellIs" dxfId="90" priority="130" stopIfTrue="1" operator="greaterThan">
      <formula>8.5</formula>
    </cfRule>
    <cfRule type="cellIs" dxfId="89" priority="131" stopIfTrue="1" operator="between">
      <formula>0.1</formula>
      <formula>6.4</formula>
    </cfRule>
  </conditionalFormatting>
  <conditionalFormatting sqref="F83">
    <cfRule type="cellIs" dxfId="88" priority="125" stopIfTrue="1" operator="greaterThan">
      <formula>1000</formula>
    </cfRule>
  </conditionalFormatting>
  <conditionalFormatting sqref="E83">
    <cfRule type="cellIs" dxfId="87" priority="126" stopIfTrue="1" operator="greaterThan">
      <formula>400</formula>
    </cfRule>
  </conditionalFormatting>
  <conditionalFormatting sqref="G83">
    <cfRule type="cellIs" dxfId="86" priority="127" stopIfTrue="1" operator="greaterThan">
      <formula>8.5</formula>
    </cfRule>
    <cfRule type="cellIs" dxfId="85" priority="128" stopIfTrue="1" operator="between">
      <formula>0.1</formula>
      <formula>6.4</formula>
    </cfRule>
  </conditionalFormatting>
  <conditionalFormatting sqref="K81">
    <cfRule type="cellIs" dxfId="84" priority="123" stopIfTrue="1" operator="greaterThan">
      <formula>500</formula>
    </cfRule>
  </conditionalFormatting>
  <conditionalFormatting sqref="K82">
    <cfRule type="cellIs" dxfId="83" priority="122" stopIfTrue="1" operator="greaterThan">
      <formula>500</formula>
    </cfRule>
  </conditionalFormatting>
  <conditionalFormatting sqref="K83">
    <cfRule type="cellIs" dxfId="82" priority="121" stopIfTrue="1" operator="greaterThan">
      <formula>500</formula>
    </cfRule>
  </conditionalFormatting>
  <conditionalFormatting sqref="AF81">
    <cfRule type="cellIs" dxfId="81" priority="120" stopIfTrue="1" operator="greaterThan">
      <formula>2</formula>
    </cfRule>
  </conditionalFormatting>
  <conditionalFormatting sqref="AE83">
    <cfRule type="cellIs" dxfId="80" priority="118" stopIfTrue="1" operator="greaterThan">
      <formula>200</formula>
    </cfRule>
  </conditionalFormatting>
  <conditionalFormatting sqref="AF83">
    <cfRule type="cellIs" dxfId="79" priority="119" stopIfTrue="1" operator="greaterThan">
      <formula>2</formula>
    </cfRule>
  </conditionalFormatting>
  <conditionalFormatting sqref="F84">
    <cfRule type="cellIs" dxfId="78" priority="112" stopIfTrue="1" operator="greaterThan">
      <formula>1000</formula>
    </cfRule>
  </conditionalFormatting>
  <conditionalFormatting sqref="E84">
    <cfRule type="cellIs" dxfId="77" priority="113" stopIfTrue="1" operator="greaterThan">
      <formula>400</formula>
    </cfRule>
  </conditionalFormatting>
  <conditionalFormatting sqref="F86">
    <cfRule type="cellIs" dxfId="76" priority="110" stopIfTrue="1" operator="greaterThan">
      <formula>1500</formula>
    </cfRule>
  </conditionalFormatting>
  <conditionalFormatting sqref="E86">
    <cfRule type="cellIs" dxfId="75" priority="111" stopIfTrue="1" operator="greaterThan">
      <formula>400</formula>
    </cfRule>
  </conditionalFormatting>
  <conditionalFormatting sqref="K84">
    <cfRule type="cellIs" dxfId="74" priority="108" stopIfTrue="1" operator="greaterThan">
      <formula>500</formula>
    </cfRule>
  </conditionalFormatting>
  <conditionalFormatting sqref="K86">
    <cfRule type="cellIs" dxfId="73" priority="107" stopIfTrue="1" operator="greaterThan">
      <formula>500</formula>
    </cfRule>
  </conditionalFormatting>
  <conditionalFormatting sqref="AF84">
    <cfRule type="cellIs" dxfId="72" priority="105" stopIfTrue="1" operator="greaterThan">
      <formula>2</formula>
    </cfRule>
  </conditionalFormatting>
  <conditionalFormatting sqref="AF85">
    <cfRule type="cellIs" dxfId="71" priority="104" stopIfTrue="1" operator="greaterThan">
      <formula>2</formula>
    </cfRule>
  </conditionalFormatting>
  <conditionalFormatting sqref="G87">
    <cfRule type="cellIs" dxfId="70" priority="100" stopIfTrue="1" operator="notBetween">
      <formula>6.5</formula>
      <formula>8.5</formula>
    </cfRule>
  </conditionalFormatting>
  <conditionalFormatting sqref="E87">
    <cfRule type="cellIs" dxfId="69" priority="101" stopIfTrue="1" operator="greaterThan">
      <formula>#REF!</formula>
    </cfRule>
  </conditionalFormatting>
  <conditionalFormatting sqref="F87">
    <cfRule type="cellIs" dxfId="68" priority="102" stopIfTrue="1" operator="greaterThan">
      <formula>#REF!</formula>
    </cfRule>
  </conditionalFormatting>
  <conditionalFormatting sqref="H87">
    <cfRule type="cellIs" dxfId="67" priority="103" stopIfTrue="1" operator="greaterThan">
      <formula>#REF!</formula>
    </cfRule>
  </conditionalFormatting>
  <conditionalFormatting sqref="K87">
    <cfRule type="cellIs" dxfId="66" priority="99" stopIfTrue="1" operator="greaterThan">
      <formula>#REF!</formula>
    </cfRule>
  </conditionalFormatting>
  <conditionalFormatting sqref="AF87">
    <cfRule type="cellIs" dxfId="65" priority="96" stopIfTrue="1" operator="greaterThan">
      <formula>#REF!</formula>
    </cfRule>
  </conditionalFormatting>
  <conditionalFormatting sqref="AG87">
    <cfRule type="cellIs" dxfId="64" priority="97" stopIfTrue="1" operator="greaterThan">
      <formula>#REF!</formula>
    </cfRule>
  </conditionalFormatting>
  <conditionalFormatting sqref="AE87">
    <cfRule type="cellIs" dxfId="63" priority="98" stopIfTrue="1" operator="greaterThan">
      <formula>#REF!</formula>
    </cfRule>
  </conditionalFormatting>
  <conditionalFormatting sqref="E88">
    <cfRule type="cellIs" dxfId="62" priority="91" stopIfTrue="1" operator="greaterThan">
      <formula>20</formula>
    </cfRule>
  </conditionalFormatting>
  <conditionalFormatting sqref="H88">
    <cfRule type="cellIs" dxfId="61" priority="92" stopIfTrue="1" operator="greaterThan">
      <formula>1000</formula>
    </cfRule>
  </conditionalFormatting>
  <conditionalFormatting sqref="G88">
    <cfRule type="cellIs" dxfId="60" priority="93" stopIfTrue="1" operator="greaterThan">
      <formula>8.5</formula>
    </cfRule>
    <cfRule type="cellIs" dxfId="59" priority="94" stopIfTrue="1" operator="between">
      <formula>1</formula>
      <formula>6.4</formula>
    </cfRule>
  </conditionalFormatting>
  <conditionalFormatting sqref="F88">
    <cfRule type="cellIs" dxfId="58" priority="95" stopIfTrue="1" operator="greaterThan">
      <formula>1500</formula>
    </cfRule>
  </conditionalFormatting>
  <conditionalFormatting sqref="E89">
    <cfRule type="cellIs" dxfId="57" priority="86" stopIfTrue="1" operator="greaterThan">
      <formula>20</formula>
    </cfRule>
  </conditionalFormatting>
  <conditionalFormatting sqref="H89">
    <cfRule type="cellIs" dxfId="56" priority="87" stopIfTrue="1" operator="greaterThan">
      <formula>1000</formula>
    </cfRule>
  </conditionalFormatting>
  <conditionalFormatting sqref="G89">
    <cfRule type="cellIs" dxfId="55" priority="88" stopIfTrue="1" operator="greaterThan">
      <formula>8.5</formula>
    </cfRule>
    <cfRule type="cellIs" dxfId="54" priority="89" stopIfTrue="1" operator="between">
      <formula>1</formula>
      <formula>6.4</formula>
    </cfRule>
  </conditionalFormatting>
  <conditionalFormatting sqref="F89">
    <cfRule type="cellIs" dxfId="53" priority="90" stopIfTrue="1" operator="greaterThan">
      <formula>1500</formula>
    </cfRule>
  </conditionalFormatting>
  <conditionalFormatting sqref="E90">
    <cfRule type="cellIs" dxfId="52" priority="81" stopIfTrue="1" operator="greaterThan">
      <formula>20</formula>
    </cfRule>
  </conditionalFormatting>
  <conditionalFormatting sqref="H90">
    <cfRule type="cellIs" dxfId="51" priority="82" stopIfTrue="1" operator="greaterThan">
      <formula>1000</formula>
    </cfRule>
  </conditionalFormatting>
  <conditionalFormatting sqref="G90">
    <cfRule type="cellIs" dxfId="50" priority="83" stopIfTrue="1" operator="greaterThan">
      <formula>8.5</formula>
    </cfRule>
    <cfRule type="cellIs" dxfId="49" priority="84" stopIfTrue="1" operator="between">
      <formula>1</formula>
      <formula>6.4</formula>
    </cfRule>
  </conditionalFormatting>
  <conditionalFormatting sqref="F90">
    <cfRule type="cellIs" dxfId="48" priority="85" stopIfTrue="1" operator="greaterThan">
      <formula>1500</formula>
    </cfRule>
  </conditionalFormatting>
  <conditionalFormatting sqref="E91">
    <cfRule type="cellIs" dxfId="47" priority="76" stopIfTrue="1" operator="greaterThan">
      <formula>20</formula>
    </cfRule>
  </conditionalFormatting>
  <conditionalFormatting sqref="H91">
    <cfRule type="cellIs" dxfId="46" priority="77" stopIfTrue="1" operator="greaterThan">
      <formula>1000</formula>
    </cfRule>
  </conditionalFormatting>
  <conditionalFormatting sqref="G91">
    <cfRule type="cellIs" dxfId="45" priority="78" stopIfTrue="1" operator="greaterThan">
      <formula>8.5</formula>
    </cfRule>
    <cfRule type="cellIs" dxfId="44" priority="79" stopIfTrue="1" operator="between">
      <formula>1</formula>
      <formula>6.4</formula>
    </cfRule>
  </conditionalFormatting>
  <conditionalFormatting sqref="F91">
    <cfRule type="cellIs" dxfId="43" priority="80" stopIfTrue="1" operator="greaterThan">
      <formula>1500</formula>
    </cfRule>
  </conditionalFormatting>
  <conditionalFormatting sqref="K88">
    <cfRule type="cellIs" dxfId="42" priority="75" stopIfTrue="1" operator="greaterThan">
      <formula>500</formula>
    </cfRule>
  </conditionalFormatting>
  <conditionalFormatting sqref="K89">
    <cfRule type="cellIs" dxfId="41" priority="74" stopIfTrue="1" operator="greaterThan">
      <formula>500</formula>
    </cfRule>
  </conditionalFormatting>
  <conditionalFormatting sqref="K90">
    <cfRule type="cellIs" dxfId="40" priority="73" stopIfTrue="1" operator="greaterThan">
      <formula>500</formula>
    </cfRule>
  </conditionalFormatting>
  <conditionalFormatting sqref="K91">
    <cfRule type="cellIs" dxfId="39" priority="72" stopIfTrue="1" operator="greaterThan">
      <formula>500</formula>
    </cfRule>
  </conditionalFormatting>
  <conditionalFormatting sqref="AF88">
    <cfRule type="cellIs" dxfId="38" priority="70" stopIfTrue="1" operator="greaterThan">
      <formula>2</formula>
    </cfRule>
  </conditionalFormatting>
  <conditionalFormatting sqref="AE88">
    <cfRule type="cellIs" dxfId="37" priority="71" stopIfTrue="1" operator="greaterThan">
      <formula>6500</formula>
    </cfRule>
  </conditionalFormatting>
  <conditionalFormatting sqref="AF89">
    <cfRule type="cellIs" dxfId="36" priority="68" stopIfTrue="1" operator="greaterThan">
      <formula>2</formula>
    </cfRule>
  </conditionalFormatting>
  <conditionalFormatting sqref="AE89">
    <cfRule type="cellIs" dxfId="35" priority="69" stopIfTrue="1" operator="greaterThan">
      <formula>6500</formula>
    </cfRule>
  </conditionalFormatting>
  <conditionalFormatting sqref="AE90">
    <cfRule type="cellIs" dxfId="34" priority="66" stopIfTrue="1" operator="greaterThan">
      <formula>200</formula>
    </cfRule>
  </conditionalFormatting>
  <conditionalFormatting sqref="AF90">
    <cfRule type="cellIs" dxfId="33" priority="67" stopIfTrue="1" operator="greaterThan">
      <formula>2</formula>
    </cfRule>
  </conditionalFormatting>
  <conditionalFormatting sqref="AF91">
    <cfRule type="cellIs" dxfId="32" priority="64" stopIfTrue="1" operator="greaterThan">
      <formula>2</formula>
    </cfRule>
  </conditionalFormatting>
  <conditionalFormatting sqref="AE91">
    <cfRule type="cellIs" dxfId="31" priority="65" stopIfTrue="1" operator="greaterThan">
      <formula>6500</formula>
    </cfRule>
  </conditionalFormatting>
  <conditionalFormatting sqref="E94">
    <cfRule type="cellIs" dxfId="30" priority="59" stopIfTrue="1" operator="greaterThan">
      <formula>20</formula>
    </cfRule>
  </conditionalFormatting>
  <conditionalFormatting sqref="H94">
    <cfRule type="cellIs" dxfId="29" priority="60" stopIfTrue="1" operator="greaterThan">
      <formula>1000</formula>
    </cfRule>
  </conditionalFormatting>
  <conditionalFormatting sqref="G94">
    <cfRule type="cellIs" dxfId="28" priority="61" stopIfTrue="1" operator="greaterThan">
      <formula>8.5</formula>
    </cfRule>
    <cfRule type="cellIs" dxfId="27" priority="62" stopIfTrue="1" operator="between">
      <formula>1</formula>
      <formula>6.4</formula>
    </cfRule>
  </conditionalFormatting>
  <conditionalFormatting sqref="F94">
    <cfRule type="cellIs" dxfId="26" priority="63" stopIfTrue="1" operator="greaterThan">
      <formula>1500</formula>
    </cfRule>
  </conditionalFormatting>
  <conditionalFormatting sqref="K94">
    <cfRule type="cellIs" dxfId="25" priority="58" stopIfTrue="1" operator="greaterThan">
      <formula>500</formula>
    </cfRule>
  </conditionalFormatting>
  <conditionalFormatting sqref="AF94">
    <cfRule type="cellIs" dxfId="24" priority="57" stopIfTrue="1" operator="greaterThan">
      <formula>2</formula>
    </cfRule>
  </conditionalFormatting>
  <conditionalFormatting sqref="E109">
    <cfRule type="cellIs" dxfId="23" priority="52" stopIfTrue="1" operator="greaterThan">
      <formula>20</formula>
    </cfRule>
  </conditionalFormatting>
  <conditionalFormatting sqref="H109">
    <cfRule type="cellIs" dxfId="22" priority="53" stopIfTrue="1" operator="greaterThan">
      <formula>1000</formula>
    </cfRule>
  </conditionalFormatting>
  <conditionalFormatting sqref="F109">
    <cfRule type="cellIs" dxfId="21" priority="54" stopIfTrue="1" operator="greaterThan">
      <formula>1500</formula>
    </cfRule>
  </conditionalFormatting>
  <conditionalFormatting sqref="G109">
    <cfRule type="cellIs" dxfId="20" priority="55" stopIfTrue="1" operator="between">
      <formula>1</formula>
      <formula>6.4</formula>
    </cfRule>
    <cfRule type="cellIs" dxfId="19" priority="56" stopIfTrue="1" operator="greaterThan">
      <formula>8.5</formula>
    </cfRule>
  </conditionalFormatting>
  <conditionalFormatting sqref="K109">
    <cfRule type="cellIs" dxfId="18" priority="51" stopIfTrue="1" operator="greaterThan">
      <formula>500</formula>
    </cfRule>
  </conditionalFormatting>
  <conditionalFormatting sqref="AE109">
    <cfRule type="cellIs" dxfId="17" priority="49" stopIfTrue="1" operator="greaterThan">
      <formula>200</formula>
    </cfRule>
  </conditionalFormatting>
  <conditionalFormatting sqref="AF109">
    <cfRule type="cellIs" dxfId="16" priority="50" stopIfTrue="1" operator="greaterThan">
      <formula>2</formula>
    </cfRule>
  </conditionalFormatting>
  <conditionalFormatting sqref="E113">
    <cfRule type="cellIs" dxfId="15" priority="36" stopIfTrue="1" operator="greaterThan">
      <formula>20</formula>
    </cfRule>
  </conditionalFormatting>
  <conditionalFormatting sqref="H113">
    <cfRule type="cellIs" dxfId="14" priority="37" stopIfTrue="1" operator="greaterThan">
      <formula>1000</formula>
    </cfRule>
  </conditionalFormatting>
  <conditionalFormatting sqref="G113">
    <cfRule type="cellIs" dxfId="13" priority="38" stopIfTrue="1" operator="greaterThan">
      <formula>8.5</formula>
    </cfRule>
    <cfRule type="cellIs" dxfId="12" priority="39" stopIfTrue="1" operator="between">
      <formula>1</formula>
      <formula>6.4</formula>
    </cfRule>
  </conditionalFormatting>
  <conditionalFormatting sqref="F113">
    <cfRule type="cellIs" dxfId="11" priority="40" stopIfTrue="1" operator="greaterThan">
      <formula>1500</formula>
    </cfRule>
  </conditionalFormatting>
  <conditionalFormatting sqref="K113">
    <cfRule type="cellIs" dxfId="10" priority="35" stopIfTrue="1" operator="greaterThan">
      <formula>500</formula>
    </cfRule>
  </conditionalFormatting>
  <conditionalFormatting sqref="AF113">
    <cfRule type="cellIs" dxfId="9" priority="34" stopIfTrue="1" operator="greaterThan">
      <formula>2</formula>
    </cfRule>
  </conditionalFormatting>
  <conditionalFormatting sqref="E114">
    <cfRule type="cellIs" dxfId="8" priority="29" stopIfTrue="1" operator="greaterThan">
      <formula>20</formula>
    </cfRule>
  </conditionalFormatting>
  <conditionalFormatting sqref="H114">
    <cfRule type="cellIs" dxfId="7" priority="30" stopIfTrue="1" operator="greaterThan">
      <formula>1000</formula>
    </cfRule>
  </conditionalFormatting>
  <conditionalFormatting sqref="G114">
    <cfRule type="cellIs" dxfId="6" priority="31" stopIfTrue="1" operator="greaterThan">
      <formula>8.5</formula>
    </cfRule>
    <cfRule type="cellIs" dxfId="5" priority="32" stopIfTrue="1" operator="between">
      <formula>1</formula>
      <formula>6.4</formula>
    </cfRule>
  </conditionalFormatting>
  <conditionalFormatting sqref="F114">
    <cfRule type="cellIs" dxfId="4" priority="33" stopIfTrue="1" operator="greaterThan">
      <formula>1500</formula>
    </cfRule>
  </conditionalFormatting>
  <conditionalFormatting sqref="K114">
    <cfRule type="cellIs" dxfId="3" priority="28" stopIfTrue="1" operator="greaterThan">
      <formula>500</formula>
    </cfRule>
  </conditionalFormatting>
  <conditionalFormatting sqref="AE114">
    <cfRule type="cellIs" dxfId="2" priority="26" stopIfTrue="1" operator="greaterThan">
      <formula>200</formula>
    </cfRule>
  </conditionalFormatting>
  <conditionalFormatting sqref="AF114">
    <cfRule type="cellIs" dxfId="1" priority="27" stopIfTrue="1" operator="greaterThan">
      <formula>2</formula>
    </cfRule>
  </conditionalFormatting>
  <conditionalFormatting sqref="AF21">
    <cfRule type="cellIs" dxfId="0" priority="1" stopIfTrue="1" operator="greaterThan">
      <formula>2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Grup. Fam. mg-L</vt:lpstr>
      <vt:lpstr>Grup. Fam. meq-L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samsung</dc:creator>
  <cp:lastModifiedBy>Jorge Matias</cp:lastModifiedBy>
  <dcterms:created xsi:type="dcterms:W3CDTF">2020-01-24T22:32:25Z</dcterms:created>
  <dcterms:modified xsi:type="dcterms:W3CDTF">2020-05-18T16:05:47Z</dcterms:modified>
</cp:coreProperties>
</file>