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C:\Users\xkb\Downloads\"/>
    </mc:Choice>
  </mc:AlternateContent>
  <xr:revisionPtr revIDLastSave="0" documentId="8_{56C66624-1C34-4081-9A39-9A92CD668228}" xr6:coauthVersionLast="47" xr6:coauthVersionMax="47" xr10:uidLastSave="{00000000-0000-0000-0000-000000000000}"/>
  <bookViews>
    <workbookView xWindow="-110" yWindow="-110" windowWidth="25820" windowHeight="13900" activeTab="7" xr2:uid="{00000000-000D-0000-FFFF-FFFF00000000}"/>
  </bookViews>
  <sheets>
    <sheet name="2021.12" sheetId="38" r:id="rId1"/>
    <sheet name="2022.1" sheetId="39" r:id="rId2"/>
    <sheet name="2022.2" sheetId="40" r:id="rId3"/>
    <sheet name="2022.3" sheetId="41" r:id="rId4"/>
    <sheet name="2022.4" sheetId="42" r:id="rId5"/>
    <sheet name="2022.5" sheetId="43" r:id="rId6"/>
    <sheet name="2022.6" sheetId="44" r:id="rId7"/>
    <sheet name="2022.7" sheetId="45" r:id="rId8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7" i="38" l="1"/>
  <c r="L7" i="38"/>
  <c r="N7" i="38"/>
  <c r="R7" i="38"/>
  <c r="T7" i="38" s="1"/>
  <c r="F8" i="38"/>
  <c r="H8" i="38" s="1"/>
  <c r="L8" i="38"/>
  <c r="N8" i="38" s="1"/>
  <c r="F9" i="38"/>
  <c r="H9" i="38"/>
  <c r="L9" i="38"/>
  <c r="N9" i="38" s="1"/>
  <c r="R9" i="38"/>
  <c r="T9" i="38"/>
  <c r="F10" i="38"/>
  <c r="H10" i="38" s="1"/>
  <c r="F11" i="38"/>
  <c r="H11" i="38" s="1"/>
  <c r="D12" i="38"/>
  <c r="E12" i="38"/>
  <c r="J12" i="38"/>
  <c r="K12" i="38"/>
  <c r="Q12" i="38"/>
  <c r="Q6" i="38" s="1"/>
  <c r="F13" i="38"/>
  <c r="H13" i="38" s="1"/>
  <c r="L13" i="38"/>
  <c r="L18" i="38" s="1"/>
  <c r="N18" i="38" s="1"/>
  <c r="N13" i="38"/>
  <c r="R13" i="38"/>
  <c r="T13" i="38" s="1"/>
  <c r="F14" i="38"/>
  <c r="H14" i="38"/>
  <c r="L14" i="38"/>
  <c r="N14" i="38" s="1"/>
  <c r="F15" i="38"/>
  <c r="H15" i="38"/>
  <c r="L15" i="38"/>
  <c r="N15" i="38" s="1"/>
  <c r="F16" i="38"/>
  <c r="H16" i="38" s="1"/>
  <c r="F17" i="38"/>
  <c r="H17" i="38"/>
  <c r="L17" i="38"/>
  <c r="N17" i="38" s="1"/>
  <c r="D18" i="38"/>
  <c r="E18" i="38"/>
  <c r="J18" i="38"/>
  <c r="K18" i="38"/>
  <c r="P18" i="38"/>
  <c r="P6" i="38" s="1"/>
  <c r="Q18" i="38"/>
  <c r="F7" i="39"/>
  <c r="L7" i="39"/>
  <c r="N7" i="39" s="1"/>
  <c r="R7" i="39"/>
  <c r="T7" i="39"/>
  <c r="F8" i="39"/>
  <c r="L8" i="39"/>
  <c r="N8" i="39"/>
  <c r="F9" i="39"/>
  <c r="L9" i="39"/>
  <c r="N9" i="39" s="1"/>
  <c r="R9" i="39"/>
  <c r="T9" i="39"/>
  <c r="F10" i="39"/>
  <c r="F11" i="39"/>
  <c r="D12" i="39"/>
  <c r="D6" i="39" s="1"/>
  <c r="E12" i="39"/>
  <c r="E6" i="39" s="1"/>
  <c r="J12" i="39"/>
  <c r="J6" i="39" s="1"/>
  <c r="K12" i="39"/>
  <c r="Q12" i="39"/>
  <c r="Q6" i="39" s="1"/>
  <c r="F13" i="39"/>
  <c r="L13" i="39"/>
  <c r="N13" i="39" s="1"/>
  <c r="R13" i="39"/>
  <c r="R18" i="39" s="1"/>
  <c r="T18" i="39" s="1"/>
  <c r="F14" i="39"/>
  <c r="L14" i="39"/>
  <c r="N14" i="39"/>
  <c r="F15" i="39"/>
  <c r="L15" i="39"/>
  <c r="N15" i="39" s="1"/>
  <c r="F16" i="39"/>
  <c r="F17" i="39"/>
  <c r="L17" i="39"/>
  <c r="N17" i="39" s="1"/>
  <c r="D18" i="39"/>
  <c r="E18" i="39"/>
  <c r="J18" i="39"/>
  <c r="K18" i="39"/>
  <c r="P18" i="39"/>
  <c r="P6" i="39" s="1"/>
  <c r="Q18" i="39"/>
  <c r="F7" i="40"/>
  <c r="L7" i="40"/>
  <c r="L12" i="40" s="1"/>
  <c r="R7" i="40"/>
  <c r="T7" i="40" s="1"/>
  <c r="F8" i="40"/>
  <c r="L8" i="40"/>
  <c r="N8" i="40"/>
  <c r="F9" i="40"/>
  <c r="L9" i="40"/>
  <c r="N9" i="40" s="1"/>
  <c r="R9" i="40"/>
  <c r="R12" i="40" s="1"/>
  <c r="T12" i="40" s="1"/>
  <c r="T9" i="40"/>
  <c r="F10" i="40"/>
  <c r="F11" i="40"/>
  <c r="D12" i="40"/>
  <c r="D6" i="40" s="1"/>
  <c r="E12" i="40"/>
  <c r="E6" i="40" s="1"/>
  <c r="J12" i="40"/>
  <c r="K12" i="40"/>
  <c r="K6" i="40" s="1"/>
  <c r="P12" i="40"/>
  <c r="Q12" i="40"/>
  <c r="F13" i="40"/>
  <c r="L13" i="40"/>
  <c r="N13" i="40" s="1"/>
  <c r="R13" i="40"/>
  <c r="T13" i="40" s="1"/>
  <c r="F14" i="40"/>
  <c r="L14" i="40"/>
  <c r="N14" i="40" s="1"/>
  <c r="F15" i="40"/>
  <c r="L15" i="40"/>
  <c r="N15" i="40" s="1"/>
  <c r="T15" i="40"/>
  <c r="F16" i="40"/>
  <c r="F17" i="40"/>
  <c r="L17" i="40"/>
  <c r="N17" i="40"/>
  <c r="D18" i="40"/>
  <c r="E18" i="40"/>
  <c r="J18" i="40"/>
  <c r="K18" i="40"/>
  <c r="P18" i="40"/>
  <c r="Q18" i="40"/>
  <c r="F7" i="41"/>
  <c r="H7" i="41" s="1"/>
  <c r="L7" i="41"/>
  <c r="N7" i="41" s="1"/>
  <c r="R7" i="41"/>
  <c r="T7" i="41" s="1"/>
  <c r="F8" i="41"/>
  <c r="H8" i="41" s="1"/>
  <c r="L8" i="41"/>
  <c r="N8" i="41"/>
  <c r="F9" i="41"/>
  <c r="H9" i="41"/>
  <c r="L9" i="41"/>
  <c r="N9" i="41"/>
  <c r="R9" i="41"/>
  <c r="T9" i="41"/>
  <c r="F10" i="41"/>
  <c r="H10" i="41" s="1"/>
  <c r="F11" i="41"/>
  <c r="H11" i="41" s="1"/>
  <c r="D12" i="41"/>
  <c r="E12" i="41"/>
  <c r="E6" i="41" s="1"/>
  <c r="J12" i="41"/>
  <c r="K12" i="41"/>
  <c r="P12" i="41"/>
  <c r="Q12" i="41"/>
  <c r="F13" i="41"/>
  <c r="H13" i="41" s="1"/>
  <c r="L13" i="41"/>
  <c r="N13" i="41"/>
  <c r="F14" i="41"/>
  <c r="H14" i="41"/>
  <c r="L14" i="41"/>
  <c r="N14" i="41" s="1"/>
  <c r="T14" i="41"/>
  <c r="T17" i="41" s="1"/>
  <c r="F15" i="41"/>
  <c r="H15" i="41"/>
  <c r="F16" i="41"/>
  <c r="H16" i="41"/>
  <c r="L16" i="41"/>
  <c r="N16" i="41"/>
  <c r="D17" i="41"/>
  <c r="E17" i="41"/>
  <c r="J17" i="41"/>
  <c r="K17" i="41"/>
  <c r="P17" i="41"/>
  <c r="P6" i="41" s="1"/>
  <c r="Q17" i="41"/>
  <c r="Q6" i="41" s="1"/>
  <c r="R17" i="41"/>
  <c r="F7" i="42"/>
  <c r="H7" i="42"/>
  <c r="L7" i="42"/>
  <c r="L12" i="42" s="1"/>
  <c r="N7" i="42"/>
  <c r="R7" i="42"/>
  <c r="F8" i="42"/>
  <c r="H8" i="42"/>
  <c r="L8" i="42"/>
  <c r="N8" i="42" s="1"/>
  <c r="F9" i="42"/>
  <c r="H9" i="42" s="1"/>
  <c r="L9" i="42"/>
  <c r="N9" i="42" s="1"/>
  <c r="R9" i="42"/>
  <c r="T9" i="42" s="1"/>
  <c r="F10" i="42"/>
  <c r="H10" i="42"/>
  <c r="F11" i="42"/>
  <c r="H11" i="42" s="1"/>
  <c r="D12" i="42"/>
  <c r="E12" i="42"/>
  <c r="J12" i="42"/>
  <c r="K12" i="42"/>
  <c r="P12" i="42"/>
  <c r="Q12" i="42"/>
  <c r="Q6" i="42" s="1"/>
  <c r="F13" i="42"/>
  <c r="H13" i="42"/>
  <c r="L13" i="42"/>
  <c r="F14" i="42"/>
  <c r="H14" i="42" s="1"/>
  <c r="L14" i="42"/>
  <c r="N14" i="42"/>
  <c r="R14" i="42"/>
  <c r="R17" i="42" s="1"/>
  <c r="T14" i="42"/>
  <c r="T17" i="42" s="1"/>
  <c r="F15" i="42"/>
  <c r="H15" i="42"/>
  <c r="L15" i="42"/>
  <c r="N15" i="42"/>
  <c r="F16" i="42"/>
  <c r="H16" i="42"/>
  <c r="L16" i="42"/>
  <c r="N16" i="42"/>
  <c r="D17" i="42"/>
  <c r="E17" i="42"/>
  <c r="J17" i="42"/>
  <c r="K17" i="42"/>
  <c r="P17" i="42"/>
  <c r="P6" i="42" s="1"/>
  <c r="Q17" i="42"/>
  <c r="F7" i="43"/>
  <c r="H7" i="43"/>
  <c r="L7" i="43"/>
  <c r="N7" i="43" s="1"/>
  <c r="R7" i="43"/>
  <c r="R12" i="43" s="1"/>
  <c r="T7" i="43"/>
  <c r="T12" i="43" s="1"/>
  <c r="F8" i="43"/>
  <c r="H8" i="43" s="1"/>
  <c r="L8" i="43"/>
  <c r="F9" i="43"/>
  <c r="H9" i="43" s="1"/>
  <c r="L9" i="43"/>
  <c r="N9" i="43"/>
  <c r="R9" i="43"/>
  <c r="T9" i="43"/>
  <c r="F10" i="43"/>
  <c r="H10" i="43"/>
  <c r="F11" i="43"/>
  <c r="H11" i="43" s="1"/>
  <c r="D12" i="43"/>
  <c r="E12" i="43"/>
  <c r="J12" i="43"/>
  <c r="K12" i="43"/>
  <c r="P12" i="43"/>
  <c r="Q12" i="43"/>
  <c r="F13" i="43"/>
  <c r="H13" i="43" s="1"/>
  <c r="L13" i="43"/>
  <c r="N13" i="43" s="1"/>
  <c r="F14" i="43"/>
  <c r="H14" i="43"/>
  <c r="L14" i="43"/>
  <c r="N14" i="43" s="1"/>
  <c r="R14" i="43"/>
  <c r="R19" i="43" s="1"/>
  <c r="T14" i="43"/>
  <c r="T19" i="43" s="1"/>
  <c r="F15" i="43"/>
  <c r="H15" i="43" s="1"/>
  <c r="F16" i="43"/>
  <c r="H16" i="43"/>
  <c r="L16" i="43"/>
  <c r="N16" i="43" s="1"/>
  <c r="F17" i="43"/>
  <c r="H17" i="43" s="1"/>
  <c r="L17" i="43"/>
  <c r="N17" i="43"/>
  <c r="F18" i="43"/>
  <c r="H18" i="43"/>
  <c r="D19" i="43"/>
  <c r="E19" i="43"/>
  <c r="J19" i="43"/>
  <c r="K19" i="43"/>
  <c r="P19" i="43"/>
  <c r="Q19" i="43"/>
  <c r="Q6" i="43" s="1"/>
  <c r="F7" i="44"/>
  <c r="L7" i="44"/>
  <c r="F8" i="44"/>
  <c r="H8" i="44" s="1"/>
  <c r="L8" i="44"/>
  <c r="N8" i="44"/>
  <c r="R8" i="44"/>
  <c r="R11" i="44" s="1"/>
  <c r="T8" i="44"/>
  <c r="T11" i="44" s="1"/>
  <c r="F9" i="44"/>
  <c r="H9" i="44" s="1"/>
  <c r="F10" i="44"/>
  <c r="H10" i="44"/>
  <c r="D11" i="44"/>
  <c r="E11" i="44"/>
  <c r="J11" i="44"/>
  <c r="K11" i="44"/>
  <c r="P11" i="44"/>
  <c r="Q11" i="44"/>
  <c r="F12" i="44"/>
  <c r="H12" i="44" s="1"/>
  <c r="L12" i="44"/>
  <c r="N12" i="44" s="1"/>
  <c r="F13" i="44"/>
  <c r="H13" i="44" s="1"/>
  <c r="L13" i="44"/>
  <c r="N13" i="44"/>
  <c r="R13" i="44"/>
  <c r="R19" i="44" s="1"/>
  <c r="F14" i="44"/>
  <c r="H14" i="44"/>
  <c r="F15" i="44"/>
  <c r="H15" i="44" s="1"/>
  <c r="L15" i="44"/>
  <c r="N15" i="44" s="1"/>
  <c r="F16" i="44"/>
  <c r="H16" i="44"/>
  <c r="L16" i="44"/>
  <c r="N16" i="44"/>
  <c r="F17" i="44"/>
  <c r="H17" i="44" s="1"/>
  <c r="H18" i="44"/>
  <c r="D19" i="44"/>
  <c r="E19" i="44"/>
  <c r="J19" i="44"/>
  <c r="K19" i="44"/>
  <c r="P19" i="44"/>
  <c r="Q19" i="44"/>
  <c r="K6" i="45"/>
  <c r="F7" i="45"/>
  <c r="H7" i="45"/>
  <c r="L7" i="45"/>
  <c r="N7" i="45"/>
  <c r="F8" i="45"/>
  <c r="H8" i="45" s="1"/>
  <c r="L8" i="45"/>
  <c r="N8" i="45" s="1"/>
  <c r="R8" i="45"/>
  <c r="T8" i="45" s="1"/>
  <c r="T11" i="45" s="1"/>
  <c r="F9" i="45"/>
  <c r="H9" i="45"/>
  <c r="F10" i="45"/>
  <c r="H10" i="45"/>
  <c r="D11" i="45"/>
  <c r="E11" i="45"/>
  <c r="J11" i="45"/>
  <c r="K11" i="45"/>
  <c r="P11" i="45"/>
  <c r="Q11" i="45"/>
  <c r="F12" i="45"/>
  <c r="H12" i="45"/>
  <c r="L12" i="45"/>
  <c r="N12" i="45" s="1"/>
  <c r="F13" i="45"/>
  <c r="H13" i="45"/>
  <c r="L13" i="45"/>
  <c r="L19" i="45" s="1"/>
  <c r="R13" i="45"/>
  <c r="R19" i="45" s="1"/>
  <c r="F14" i="45"/>
  <c r="H14" i="45"/>
  <c r="F15" i="45"/>
  <c r="H15" i="45" s="1"/>
  <c r="L15" i="45"/>
  <c r="N15" i="45" s="1"/>
  <c r="F16" i="45"/>
  <c r="H16" i="45" s="1"/>
  <c r="L16" i="45"/>
  <c r="N16" i="45" s="1"/>
  <c r="F17" i="45"/>
  <c r="H17" i="45"/>
  <c r="H18" i="45"/>
  <c r="D19" i="45"/>
  <c r="E19" i="45"/>
  <c r="J19" i="45"/>
  <c r="K19" i="45"/>
  <c r="P19" i="45"/>
  <c r="Q19" i="45"/>
  <c r="F11" i="44" l="1"/>
  <c r="H11" i="44" s="1"/>
  <c r="P6" i="43"/>
  <c r="R12" i="42"/>
  <c r="E6" i="43"/>
  <c r="T12" i="41"/>
  <c r="T13" i="39"/>
  <c r="T13" i="45"/>
  <c r="T19" i="45" s="1"/>
  <c r="L11" i="45"/>
  <c r="F19" i="43"/>
  <c r="H19" i="43" s="1"/>
  <c r="N12" i="41"/>
  <c r="F17" i="41"/>
  <c r="H17" i="41" s="1"/>
  <c r="F18" i="40"/>
  <c r="N7" i="40"/>
  <c r="J6" i="38"/>
  <c r="T6" i="44"/>
  <c r="J6" i="40"/>
  <c r="F12" i="40"/>
  <c r="F6" i="40" s="1"/>
  <c r="D6" i="41"/>
  <c r="F12" i="41"/>
  <c r="F6" i="41" s="1"/>
  <c r="F18" i="39"/>
  <c r="F6" i="39" s="1"/>
  <c r="K6" i="41"/>
  <c r="Q6" i="40"/>
  <c r="F11" i="45"/>
  <c r="H11" i="45" s="1"/>
  <c r="T13" i="44"/>
  <c r="T19" i="44" s="1"/>
  <c r="P6" i="40"/>
  <c r="K6" i="39"/>
  <c r="R12" i="38"/>
  <c r="T12" i="38" s="1"/>
  <c r="T6" i="43"/>
  <c r="R6" i="42"/>
  <c r="R6" i="43"/>
  <c r="F19" i="45"/>
  <c r="H19" i="45" s="1"/>
  <c r="H6" i="45" s="1"/>
  <c r="K6" i="42"/>
  <c r="J6" i="42"/>
  <c r="H7" i="44"/>
  <c r="R12" i="41"/>
  <c r="R6" i="41" s="1"/>
  <c r="E6" i="42"/>
  <c r="D6" i="42"/>
  <c r="L11" i="44"/>
  <c r="L12" i="43"/>
  <c r="P6" i="45"/>
  <c r="N19" i="43"/>
  <c r="R18" i="40"/>
  <c r="T18" i="40" s="1"/>
  <c r="R11" i="45"/>
  <c r="P6" i="44"/>
  <c r="F12" i="43"/>
  <c r="T6" i="41"/>
  <c r="E6" i="45"/>
  <c r="K6" i="44"/>
  <c r="L17" i="42"/>
  <c r="L6" i="42" s="1"/>
  <c r="T7" i="42"/>
  <c r="T12" i="42" s="1"/>
  <c r="T6" i="42" s="1"/>
  <c r="L12" i="39"/>
  <c r="N11" i="45"/>
  <c r="J6" i="41"/>
  <c r="N19" i="44"/>
  <c r="L12" i="38"/>
  <c r="L6" i="38" s="1"/>
  <c r="N6" i="38" s="1"/>
  <c r="Q6" i="44"/>
  <c r="D6" i="45"/>
  <c r="F6" i="45" s="1"/>
  <c r="J6" i="44"/>
  <c r="L17" i="41"/>
  <c r="L18" i="40"/>
  <c r="N18" i="40" s="1"/>
  <c r="F12" i="39"/>
  <c r="K6" i="43"/>
  <c r="F17" i="42"/>
  <c r="H17" i="42" s="1"/>
  <c r="J6" i="43"/>
  <c r="T6" i="45"/>
  <c r="K6" i="38"/>
  <c r="E6" i="38"/>
  <c r="D6" i="38"/>
  <c r="N17" i="41"/>
  <c r="N6" i="41" s="1"/>
  <c r="Q6" i="45"/>
  <c r="J6" i="45"/>
  <c r="L6" i="45" s="1"/>
  <c r="N6" i="45" s="1"/>
  <c r="R12" i="39"/>
  <c r="T12" i="39" s="1"/>
  <c r="E6" i="44"/>
  <c r="F18" i="38"/>
  <c r="H18" i="38" s="1"/>
  <c r="F12" i="38"/>
  <c r="H12" i="38" s="1"/>
  <c r="D6" i="44"/>
  <c r="F6" i="44" s="1"/>
  <c r="D6" i="43"/>
  <c r="F12" i="42"/>
  <c r="F6" i="42" s="1"/>
  <c r="L18" i="39"/>
  <c r="N18" i="39" s="1"/>
  <c r="N12" i="40"/>
  <c r="N12" i="42"/>
  <c r="N6" i="42" s="1"/>
  <c r="F6" i="43"/>
  <c r="H12" i="43"/>
  <c r="H6" i="43" s="1"/>
  <c r="N12" i="39"/>
  <c r="N13" i="45"/>
  <c r="N19" i="45" s="1"/>
  <c r="H7" i="38"/>
  <c r="L19" i="43"/>
  <c r="L12" i="41"/>
  <c r="L6" i="41" s="1"/>
  <c r="L19" i="44"/>
  <c r="F19" i="44"/>
  <c r="H19" i="44" s="1"/>
  <c r="H6" i="44" s="1"/>
  <c r="N7" i="44"/>
  <c r="N11" i="44" s="1"/>
  <c r="N8" i="43"/>
  <c r="N12" i="43" s="1"/>
  <c r="N6" i="43" s="1"/>
  <c r="N13" i="42"/>
  <c r="N17" i="42" s="1"/>
  <c r="R18" i="38"/>
  <c r="T18" i="38" s="1"/>
  <c r="R6" i="45" l="1"/>
  <c r="R6" i="39"/>
  <c r="T6" i="39" s="1"/>
  <c r="H12" i="42"/>
  <c r="R6" i="44"/>
  <c r="H12" i="41"/>
  <c r="H6" i="41" s="1"/>
  <c r="N6" i="44"/>
  <c r="L6" i="40"/>
  <c r="N6" i="40" s="1"/>
  <c r="R6" i="40"/>
  <c r="T6" i="40" s="1"/>
  <c r="F6" i="38"/>
  <c r="H6" i="38" s="1"/>
  <c r="L6" i="43"/>
  <c r="L6" i="39"/>
  <c r="N6" i="39" s="1"/>
  <c r="N12" i="38"/>
  <c r="H6" i="42"/>
  <c r="L6" i="44"/>
  <c r="R6" i="38"/>
  <c r="T6" i="38" s="1"/>
</calcChain>
</file>

<file path=xl/sharedStrings.xml><?xml version="1.0" encoding="utf-8"?>
<sst xmlns="http://purl.oclc.org/ooxml/spreadsheetml/main" count="361" uniqueCount="43">
  <si>
    <t>矿井(露天)期末三个煤量</t>
  </si>
  <si>
    <t>单位名称：石槽村煤矿</t>
  </si>
  <si>
    <t>单位：万吨</t>
  </si>
  <si>
    <t>采区</t>
  </si>
  <si>
    <t>煤层</t>
  </si>
  <si>
    <t>工作面名称</t>
  </si>
  <si>
    <t>开拓煤量</t>
  </si>
  <si>
    <t>准备煤量</t>
  </si>
  <si>
    <t>回采煤量</t>
  </si>
  <si>
    <t>备注</t>
  </si>
  <si>
    <t>上期结存  量</t>
  </si>
  <si>
    <t>增减量</t>
  </si>
  <si>
    <t>数量               (万吨)</t>
  </si>
  <si>
    <t>可采期(月)</t>
  </si>
  <si>
    <t>计算可采期的产量(万吨)</t>
  </si>
  <si>
    <t>数量                    (万吨)</t>
  </si>
  <si>
    <t>数量            (万吨)</t>
  </si>
  <si>
    <t>规定</t>
  </si>
  <si>
    <t xml:space="preserve">实际 </t>
  </si>
  <si>
    <t>矿合计</t>
  </si>
  <si>
    <t>≥36</t>
  </si>
  <si>
    <t>≥12</t>
  </si>
  <si>
    <t>≥5</t>
  </si>
  <si>
    <t>21采区</t>
  </si>
  <si>
    <t>10煤</t>
  </si>
  <si>
    <t>12煤</t>
  </si>
  <si>
    <t>小计</t>
  </si>
  <si>
    <t>22采区</t>
  </si>
  <si>
    <t>6煤</t>
  </si>
  <si>
    <t xml:space="preserve">          制表：                   审核：                    科长：                     地测副总：                    总工程师：                     报出日期：2021年12月28日</t>
  </si>
  <si>
    <t>重新核算</t>
  </si>
  <si>
    <t xml:space="preserve">          制表：                          审核：                                 科长/地测副总：                              总工程师：                             报出日期：2022年1月28日</t>
  </si>
  <si>
    <t>回采完毕</t>
  </si>
  <si>
    <t xml:space="preserve">          制表：                          审核：                                 科长/地测副总：                              总工程师：                             报出日期：2022年2月28日</t>
  </si>
  <si>
    <t>可采期(年)</t>
  </si>
  <si>
    <t>≥3</t>
  </si>
  <si>
    <t xml:space="preserve">          制表：                          审核：                                 科长/地测副总：                              总工程师：                             报出日期：2022年3月28日</t>
  </si>
  <si>
    <t xml:space="preserve">          制表：                          审核：                                 科长/地测副总：                              总工程师：                             报出日期：2022年4月28日</t>
  </si>
  <si>
    <t>本月回采完毕</t>
  </si>
  <si>
    <t xml:space="preserve">  </t>
  </si>
  <si>
    <t xml:space="preserve">          制表：                          审核：                                 科长/地测副总：                              总工程师：                             报出日期：2022年5月28日</t>
  </si>
  <si>
    <t xml:space="preserve">          制表：                          审核：                                 科长/地测副总：                              总工程师：                             报出日期：2022年6月28日</t>
  </si>
  <si>
    <t xml:space="preserve">          制表：                          审核：                                 科长/地测副总：                              总工程师：                             报出日期：2022年7月28日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</si>
</sst>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_ "/>
  </numFmts>
  <fonts count="9">
    <font>
      <sz val="11"/>
      <color theme="1"/>
      <name val="宋体"/>
      <charset val="134"/>
      <scheme val="minor"/>
    </font>
    <font>
      <sz val="14"/>
      <name val="SimSun"/>
      <charset val="134"/>
    </font>
    <font>
      <sz val="14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6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178" fontId="1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31" fontId="6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77" fontId="6" fillId="0" borderId="0" xfId="0" applyNumberFormat="1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atMod val="350%"/>
                <a:shade val="99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="70" zoomScaleSheetLayoutView="100" workbookViewId="0">
      <selection activeCell="H7" sqref="H7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2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2021-12-28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2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32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6" t="s">
        <v>9</v>
      </c>
    </row>
    <row r="4" spans="1:22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13</v>
      </c>
      <c r="H4" s="32"/>
      <c r="I4" s="25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6"/>
    </row>
    <row r="5" spans="1:22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25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6"/>
    </row>
    <row r="6" spans="1:22" ht="43" customHeight="1">
      <c r="A6" s="26" t="s">
        <v>19</v>
      </c>
      <c r="B6" s="26"/>
      <c r="C6" s="26"/>
      <c r="D6" s="14">
        <f t="shared" ref="D6:F6" si="0">D12+D18</f>
        <v>1489</v>
      </c>
      <c r="E6" s="14">
        <f t="shared" si="0"/>
        <v>-30.369999999999997</v>
      </c>
      <c r="F6" s="9">
        <f t="shared" si="0"/>
        <v>1458.6299999999999</v>
      </c>
      <c r="G6" s="24" t="s">
        <v>20</v>
      </c>
      <c r="H6" s="14">
        <f t="shared" ref="H6:H18" si="1">F6/I6</f>
        <v>43.802702702702703</v>
      </c>
      <c r="I6" s="14">
        <v>33.299999999999997</v>
      </c>
      <c r="J6" s="14">
        <f t="shared" ref="J6:L6" si="2">J12+J18</f>
        <v>1085</v>
      </c>
      <c r="K6" s="14">
        <f t="shared" si="2"/>
        <v>-30.17</v>
      </c>
      <c r="L6" s="9">
        <f t="shared" si="2"/>
        <v>1054.83</v>
      </c>
      <c r="M6" s="13" t="s">
        <v>21</v>
      </c>
      <c r="N6" s="14">
        <f t="shared" ref="N6:N9" si="3">L6/O6</f>
        <v>31.676576576576576</v>
      </c>
      <c r="O6" s="14">
        <v>33.299999999999997</v>
      </c>
      <c r="P6" s="14">
        <f t="shared" ref="P6:R6" si="4">P12+P18</f>
        <v>197.85000000000002</v>
      </c>
      <c r="Q6" s="14">
        <f t="shared" si="4"/>
        <v>-29.39</v>
      </c>
      <c r="R6" s="9">
        <f t="shared" si="4"/>
        <v>168.46</v>
      </c>
      <c r="S6" s="13" t="s">
        <v>22</v>
      </c>
      <c r="T6" s="14">
        <f t="shared" ref="T6:T9" si="5">R6/U6</f>
        <v>5.4694805194805198</v>
      </c>
      <c r="U6" s="14">
        <v>30.8</v>
      </c>
      <c r="V6" s="6"/>
    </row>
    <row r="7" spans="1:22" ht="43" customHeight="1">
      <c r="A7" s="29" t="s">
        <v>23</v>
      </c>
      <c r="B7" s="29" t="s">
        <v>24</v>
      </c>
      <c r="C7" s="12">
        <v>211002</v>
      </c>
      <c r="D7" s="13">
        <v>64.5</v>
      </c>
      <c r="E7" s="13">
        <v>-14.08</v>
      </c>
      <c r="F7" s="13">
        <f>D7+E7</f>
        <v>50.42</v>
      </c>
      <c r="G7" s="14"/>
      <c r="H7" s="14">
        <f t="shared" si="1"/>
        <v>1.5141141141141143</v>
      </c>
      <c r="I7" s="14">
        <v>33.299999999999997</v>
      </c>
      <c r="J7" s="13">
        <v>64.5</v>
      </c>
      <c r="K7" s="14">
        <v>-14.08</v>
      </c>
      <c r="L7" s="13">
        <f t="shared" ref="L7:L9" si="6">J7+K7</f>
        <v>50.42</v>
      </c>
      <c r="M7" s="13"/>
      <c r="N7" s="14">
        <f t="shared" si="3"/>
        <v>1.5141141141141143</v>
      </c>
      <c r="O7" s="14">
        <v>33.299999999999997</v>
      </c>
      <c r="P7" s="13">
        <v>64.52</v>
      </c>
      <c r="Q7" s="14">
        <v>-14.1</v>
      </c>
      <c r="R7" s="13">
        <f>P7+Q7</f>
        <v>50.419999999999995</v>
      </c>
      <c r="S7" s="13"/>
      <c r="T7" s="14">
        <f t="shared" si="5"/>
        <v>1.6370129870129868</v>
      </c>
      <c r="U7" s="14">
        <v>30.8</v>
      </c>
      <c r="V7" s="6"/>
    </row>
    <row r="8" spans="1:22" ht="43" customHeight="1">
      <c r="A8" s="30"/>
      <c r="B8" s="31"/>
      <c r="C8" s="12">
        <v>211006</v>
      </c>
      <c r="D8" s="13">
        <v>95.6</v>
      </c>
      <c r="E8" s="13">
        <v>-0.2</v>
      </c>
      <c r="F8" s="13">
        <f>D8+E8</f>
        <v>95.399999999999991</v>
      </c>
      <c r="G8" s="14"/>
      <c r="H8" s="14">
        <f t="shared" si="1"/>
        <v>2.8648648648648649</v>
      </c>
      <c r="I8" s="14">
        <v>33.299999999999997</v>
      </c>
      <c r="J8" s="13">
        <v>95.6</v>
      </c>
      <c r="K8" s="14">
        <v>-0.2</v>
      </c>
      <c r="L8" s="13">
        <f t="shared" si="6"/>
        <v>95.399999999999991</v>
      </c>
      <c r="M8" s="13"/>
      <c r="N8" s="14">
        <f t="shared" si="3"/>
        <v>2.8648648648648649</v>
      </c>
      <c r="O8" s="14">
        <v>33.299999999999997</v>
      </c>
      <c r="P8" s="13"/>
      <c r="Q8" s="14"/>
      <c r="R8" s="13"/>
      <c r="S8" s="13"/>
      <c r="T8" s="14"/>
      <c r="U8" s="14"/>
      <c r="V8" s="6"/>
    </row>
    <row r="9" spans="1:22" ht="43" customHeight="1">
      <c r="A9" s="30"/>
      <c r="B9" s="29" t="s">
        <v>25</v>
      </c>
      <c r="C9" s="12">
        <v>211205</v>
      </c>
      <c r="D9" s="13">
        <v>65.8</v>
      </c>
      <c r="E9" s="13">
        <v>0</v>
      </c>
      <c r="F9" s="13">
        <f t="shared" ref="F9:F11" si="7">D9+E9</f>
        <v>65.8</v>
      </c>
      <c r="G9" s="14"/>
      <c r="H9" s="14">
        <f t="shared" si="1"/>
        <v>1.9759759759759761</v>
      </c>
      <c r="I9" s="14">
        <v>33.299999999999997</v>
      </c>
      <c r="J9" s="13">
        <v>65.8</v>
      </c>
      <c r="K9" s="14">
        <v>0</v>
      </c>
      <c r="L9" s="13">
        <f t="shared" si="6"/>
        <v>65.8</v>
      </c>
      <c r="M9" s="13"/>
      <c r="N9" s="14">
        <f t="shared" si="3"/>
        <v>1.9759759759759761</v>
      </c>
      <c r="O9" s="14">
        <v>33.299999999999997</v>
      </c>
      <c r="P9" s="13">
        <v>65.8</v>
      </c>
      <c r="Q9" s="14">
        <v>0</v>
      </c>
      <c r="R9" s="13">
        <f>P9+Q9</f>
        <v>65.8</v>
      </c>
      <c r="S9" s="14"/>
      <c r="T9" s="14">
        <f t="shared" si="5"/>
        <v>2.1363636363636362</v>
      </c>
      <c r="U9" s="14">
        <v>30.8</v>
      </c>
      <c r="V9" s="6"/>
    </row>
    <row r="10" spans="1:22" ht="43" customHeight="1">
      <c r="A10" s="30"/>
      <c r="B10" s="30"/>
      <c r="C10" s="12">
        <v>211202</v>
      </c>
      <c r="D10" s="13">
        <v>68.7</v>
      </c>
      <c r="E10" s="13">
        <v>0</v>
      </c>
      <c r="F10" s="13">
        <f t="shared" si="7"/>
        <v>68.7</v>
      </c>
      <c r="G10" s="14"/>
      <c r="H10" s="14">
        <f t="shared" si="1"/>
        <v>2.0630630630630633</v>
      </c>
      <c r="I10" s="14">
        <v>33.299999999999997</v>
      </c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2" ht="43" customHeight="1">
      <c r="A11" s="30"/>
      <c r="B11" s="31"/>
      <c r="C11" s="12">
        <v>211206</v>
      </c>
      <c r="D11" s="13">
        <v>54.4</v>
      </c>
      <c r="E11" s="13">
        <v>0</v>
      </c>
      <c r="F11" s="13">
        <f t="shared" si="7"/>
        <v>54.4</v>
      </c>
      <c r="G11" s="14"/>
      <c r="H11" s="14">
        <f t="shared" si="1"/>
        <v>1.6336336336336337</v>
      </c>
      <c r="I11" s="14">
        <v>33.299999999999997</v>
      </c>
      <c r="J11" s="13"/>
      <c r="K11" s="14"/>
      <c r="L11" s="13"/>
      <c r="M11" s="13"/>
      <c r="N11" s="14"/>
      <c r="O11" s="14"/>
      <c r="P11" s="13"/>
      <c r="Q11" s="14"/>
      <c r="R11" s="13"/>
      <c r="S11" s="13"/>
      <c r="T11" s="14"/>
      <c r="U11" s="14"/>
      <c r="V11" s="6"/>
    </row>
    <row r="12" spans="1:22" ht="43" customHeight="1">
      <c r="A12" s="26" t="s">
        <v>26</v>
      </c>
      <c r="B12" s="26"/>
      <c r="C12" s="12"/>
      <c r="D12" s="13">
        <f t="shared" ref="D12:F12" si="8">SUM(D7:D11)</f>
        <v>348.99999999999994</v>
      </c>
      <c r="E12" s="13">
        <f t="shared" si="8"/>
        <v>-14.28</v>
      </c>
      <c r="F12" s="13">
        <f t="shared" si="8"/>
        <v>334.71999999999997</v>
      </c>
      <c r="G12" s="14"/>
      <c r="H12" s="14">
        <f t="shared" si="1"/>
        <v>10.051651651651651</v>
      </c>
      <c r="I12" s="14">
        <v>33.299999999999997</v>
      </c>
      <c r="J12" s="14">
        <f t="shared" ref="J12:L12" si="9">SUM(J7:J11)</f>
        <v>225.89999999999998</v>
      </c>
      <c r="K12" s="14">
        <f t="shared" si="9"/>
        <v>-14.28</v>
      </c>
      <c r="L12" s="14">
        <f t="shared" si="9"/>
        <v>211.62</v>
      </c>
      <c r="M12" s="13"/>
      <c r="N12" s="14">
        <f t="shared" ref="N12:N15" si="10">L12/O12</f>
        <v>6.3549549549549553</v>
      </c>
      <c r="O12" s="14">
        <v>33.299999999999997</v>
      </c>
      <c r="P12" s="14">
        <v>130.32</v>
      </c>
      <c r="Q12" s="14">
        <f>SUM(Q7:Q11)</f>
        <v>-14.1</v>
      </c>
      <c r="R12" s="14">
        <f>SUM(R7:R11)</f>
        <v>116.22</v>
      </c>
      <c r="S12" s="14"/>
      <c r="T12" s="14">
        <f>R12/U12</f>
        <v>3.7733766233766231</v>
      </c>
      <c r="U12" s="14">
        <v>30.8</v>
      </c>
      <c r="V12" s="6"/>
    </row>
    <row r="13" spans="1:22" ht="43" customHeight="1">
      <c r="A13" s="29" t="s">
        <v>27</v>
      </c>
      <c r="B13" s="26" t="s">
        <v>28</v>
      </c>
      <c r="C13" s="12">
        <v>220603</v>
      </c>
      <c r="D13" s="13">
        <v>67.5</v>
      </c>
      <c r="E13" s="13">
        <v>-15.29</v>
      </c>
      <c r="F13" s="13">
        <f t="shared" ref="F13:F16" si="11">D13+E13</f>
        <v>52.21</v>
      </c>
      <c r="G13" s="14"/>
      <c r="H13" s="14">
        <f t="shared" si="1"/>
        <v>1.5678678678678681</v>
      </c>
      <c r="I13" s="14">
        <v>33.299999999999997</v>
      </c>
      <c r="J13" s="13">
        <v>67.5</v>
      </c>
      <c r="K13" s="14">
        <v>-15.29</v>
      </c>
      <c r="L13" s="13">
        <f t="shared" ref="L13:L15" si="12">J13+K13</f>
        <v>52.21</v>
      </c>
      <c r="M13" s="13"/>
      <c r="N13" s="14">
        <f t="shared" si="10"/>
        <v>1.5678678678678681</v>
      </c>
      <c r="O13" s="14">
        <v>33.299999999999997</v>
      </c>
      <c r="P13" s="14">
        <v>67.530000000000015</v>
      </c>
      <c r="Q13" s="14">
        <v>-15.29</v>
      </c>
      <c r="R13" s="14">
        <f>P13+Q13</f>
        <v>52.240000000000016</v>
      </c>
      <c r="S13" s="14"/>
      <c r="T13" s="14">
        <f>R13/U13</f>
        <v>1.6961038961038966</v>
      </c>
      <c r="U13" s="14">
        <v>30.8</v>
      </c>
      <c r="V13" s="21"/>
    </row>
    <row r="14" spans="1:22" ht="43" customHeight="1">
      <c r="A14" s="30"/>
      <c r="B14" s="26"/>
      <c r="C14" s="12">
        <v>220605</v>
      </c>
      <c r="D14" s="13">
        <v>311.2</v>
      </c>
      <c r="E14" s="13">
        <v>0</v>
      </c>
      <c r="F14" s="13">
        <f t="shared" si="11"/>
        <v>311.2</v>
      </c>
      <c r="G14" s="14"/>
      <c r="H14" s="14">
        <f t="shared" si="1"/>
        <v>9.3453453453453452</v>
      </c>
      <c r="I14" s="14">
        <v>33.299999999999997</v>
      </c>
      <c r="J14" s="13">
        <v>311.2</v>
      </c>
      <c r="K14" s="13">
        <v>0</v>
      </c>
      <c r="L14" s="13">
        <f t="shared" si="12"/>
        <v>311.2</v>
      </c>
      <c r="M14" s="13"/>
      <c r="N14" s="14">
        <f t="shared" si="10"/>
        <v>9.3453453453453452</v>
      </c>
      <c r="O14" s="14">
        <v>33.299999999999997</v>
      </c>
      <c r="P14" s="13"/>
      <c r="Q14" s="14"/>
      <c r="R14" s="13"/>
      <c r="S14" s="14"/>
      <c r="T14" s="14"/>
      <c r="U14" s="14"/>
      <c r="V14" s="21"/>
    </row>
    <row r="15" spans="1:22" ht="43" customHeight="1">
      <c r="A15" s="30"/>
      <c r="B15" s="26"/>
      <c r="C15" s="12">
        <v>220602</v>
      </c>
      <c r="D15" s="13">
        <v>233.6</v>
      </c>
      <c r="E15" s="13">
        <v>-0.3</v>
      </c>
      <c r="F15" s="13">
        <f t="shared" si="11"/>
        <v>233.29999999999998</v>
      </c>
      <c r="G15" s="14"/>
      <c r="H15" s="14">
        <f t="shared" si="1"/>
        <v>7.0060060060060056</v>
      </c>
      <c r="I15" s="14">
        <v>33.299999999999997</v>
      </c>
      <c r="J15" s="13">
        <v>233.6</v>
      </c>
      <c r="K15" s="13">
        <v>-0.3</v>
      </c>
      <c r="L15" s="13">
        <f t="shared" si="12"/>
        <v>233.29999999999998</v>
      </c>
      <c r="M15" s="13"/>
      <c r="N15" s="14">
        <f t="shared" si="10"/>
        <v>7.0060060060060056</v>
      </c>
      <c r="O15" s="14">
        <v>33.299999999999997</v>
      </c>
      <c r="P15" s="13"/>
      <c r="Q15" s="14"/>
      <c r="R15" s="13"/>
      <c r="S15" s="14"/>
      <c r="T15" s="14"/>
      <c r="U15" s="14"/>
      <c r="V15" s="21"/>
    </row>
    <row r="16" spans="1:22" ht="43" customHeight="1">
      <c r="A16" s="30"/>
      <c r="B16" s="26"/>
      <c r="C16" s="12">
        <v>220607</v>
      </c>
      <c r="D16" s="13">
        <v>280.89999999999998</v>
      </c>
      <c r="E16" s="13">
        <v>-0.2</v>
      </c>
      <c r="F16" s="13">
        <f t="shared" si="11"/>
        <v>280.7</v>
      </c>
      <c r="G16" s="14"/>
      <c r="H16" s="14">
        <f t="shared" si="1"/>
        <v>8.4294294294294296</v>
      </c>
      <c r="I16" s="14">
        <v>33.299999999999997</v>
      </c>
      <c r="J16" s="13"/>
      <c r="K16" s="14"/>
      <c r="L16" s="13"/>
      <c r="M16" s="13"/>
      <c r="N16" s="14"/>
      <c r="O16" s="14"/>
      <c r="P16" s="13"/>
      <c r="Q16" s="14"/>
      <c r="R16" s="13"/>
      <c r="S16" s="14"/>
      <c r="T16" s="14"/>
      <c r="U16" s="14"/>
      <c r="V16" s="22"/>
    </row>
    <row r="17" spans="1:22" ht="43" customHeight="1">
      <c r="A17" s="31"/>
      <c r="B17" s="6" t="s">
        <v>24</v>
      </c>
      <c r="C17" s="12">
        <v>221001</v>
      </c>
      <c r="D17" s="14">
        <v>246.8</v>
      </c>
      <c r="E17" s="14">
        <v>-0.3</v>
      </c>
      <c r="F17" s="14">
        <f>SUM(D17:E17)</f>
        <v>246.5</v>
      </c>
      <c r="G17" s="14"/>
      <c r="H17" s="14">
        <f t="shared" si="1"/>
        <v>7.4024024024024033</v>
      </c>
      <c r="I17" s="14">
        <v>33.299999999999997</v>
      </c>
      <c r="J17" s="14">
        <v>246.8</v>
      </c>
      <c r="K17" s="14">
        <v>-0.3</v>
      </c>
      <c r="L17" s="14">
        <f>SUM(J17:K17)</f>
        <v>246.5</v>
      </c>
      <c r="M17" s="14"/>
      <c r="N17" s="14">
        <f>L17/O17</f>
        <v>7.4024024024024033</v>
      </c>
      <c r="O17" s="14">
        <v>33.299999999999997</v>
      </c>
      <c r="P17" s="14"/>
      <c r="Q17" s="14"/>
      <c r="R17" s="14"/>
      <c r="S17" s="13"/>
      <c r="T17" s="14"/>
      <c r="U17" s="14"/>
      <c r="V17" s="21"/>
    </row>
    <row r="18" spans="1:22" ht="43" customHeight="1">
      <c r="A18" s="26" t="s">
        <v>26</v>
      </c>
      <c r="B18" s="26"/>
      <c r="C18" s="6"/>
      <c r="D18" s="14">
        <f t="shared" ref="D18:F18" si="13">SUM(D13:D17)</f>
        <v>1140</v>
      </c>
      <c r="E18" s="14">
        <f t="shared" si="13"/>
        <v>-16.09</v>
      </c>
      <c r="F18" s="14">
        <f t="shared" si="13"/>
        <v>1123.9099999999999</v>
      </c>
      <c r="G18" s="14"/>
      <c r="H18" s="14">
        <f t="shared" si="1"/>
        <v>33.75105105105105</v>
      </c>
      <c r="I18" s="14">
        <v>33.299999999999997</v>
      </c>
      <c r="J18" s="14">
        <f t="shared" ref="J18:L18" si="14">SUM(J13:J17)</f>
        <v>859.09999999999991</v>
      </c>
      <c r="K18" s="14">
        <f t="shared" si="14"/>
        <v>-15.89</v>
      </c>
      <c r="L18" s="14">
        <f t="shared" si="14"/>
        <v>843.20999999999992</v>
      </c>
      <c r="M18" s="13"/>
      <c r="N18" s="14">
        <f>L18/O18</f>
        <v>25.32162162162162</v>
      </c>
      <c r="O18" s="14">
        <v>33.299999999999997</v>
      </c>
      <c r="P18" s="14">
        <f>SUM(P13:P17)</f>
        <v>67.530000000000015</v>
      </c>
      <c r="Q18" s="14">
        <f>SUM(Q13:Q17)</f>
        <v>-15.29</v>
      </c>
      <c r="R18" s="14">
        <f>SUM(R13:R17)</f>
        <v>52.240000000000016</v>
      </c>
      <c r="S18" s="14"/>
      <c r="T18" s="14">
        <f>R18/U18</f>
        <v>1.6961038961038966</v>
      </c>
      <c r="U18" s="14">
        <v>30.8</v>
      </c>
      <c r="V18" s="6"/>
    </row>
    <row r="19" spans="1:22" ht="60" customHeight="1">
      <c r="A19" s="28" t="s">
        <v>29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</sheetData>
  <mergeCells count="34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19:V19"/>
    <mergeCell ref="A3:A5"/>
    <mergeCell ref="A7:A11"/>
    <mergeCell ref="A13:A17"/>
    <mergeCell ref="B3:B5"/>
    <mergeCell ref="B7:B8"/>
    <mergeCell ref="B9:B11"/>
    <mergeCell ref="B13:B16"/>
    <mergeCell ref="C3:C5"/>
    <mergeCell ref="D4:D5"/>
    <mergeCell ref="G4:H4"/>
    <mergeCell ref="M4:N4"/>
    <mergeCell ref="S4:T4"/>
    <mergeCell ref="A6:C6"/>
    <mergeCell ref="A12:B12"/>
    <mergeCell ref="A18:B18"/>
    <mergeCell ref="U4:U5"/>
    <mergeCell ref="K4:K5"/>
    <mergeCell ref="L4:L5"/>
    <mergeCell ref="O4:O5"/>
    <mergeCell ref="P4:P5"/>
    <mergeCell ref="Q4:Q5"/>
    <mergeCell ref="R4:R5"/>
  </mergeCells>
  <phoneticPr fontId="8" type="noConversion"/>
  <pageMargins left="0.75138888888888888" right="0.75138888888888888" top="1" bottom="1" header="0.5" footer="0.5"/>
  <pageSetup paperSize="9" scale="54" orientation="landscape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9"/>
  <sheetViews>
    <sheetView zoomScale="70" zoomScaleSheetLayoutView="100" workbookViewId="0">
      <selection activeCell="R7" sqref="R7:R18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2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2022-01-28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2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2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13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2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2" ht="43" customHeight="1">
      <c r="A6" s="41" t="s">
        <v>19</v>
      </c>
      <c r="B6" s="41"/>
      <c r="C6" s="41"/>
      <c r="D6" s="9">
        <f t="shared" ref="D6:F6" si="0">D12+D18</f>
        <v>1458.6000000000001</v>
      </c>
      <c r="E6" s="9">
        <f t="shared" si="0"/>
        <v>-1.8999999999999986</v>
      </c>
      <c r="F6" s="8">
        <f t="shared" si="0"/>
        <v>1456.7</v>
      </c>
      <c r="G6" s="10" t="s">
        <v>20</v>
      </c>
      <c r="H6" s="9">
        <v>43.74474474474475</v>
      </c>
      <c r="I6" s="19">
        <v>400</v>
      </c>
      <c r="J6" s="9">
        <f t="shared" ref="J6:L6" si="1">J12+J18</f>
        <v>1054.8000000000002</v>
      </c>
      <c r="K6" s="9">
        <f t="shared" si="1"/>
        <v>-1.6999999999999993</v>
      </c>
      <c r="L6" s="8">
        <f t="shared" si="1"/>
        <v>1053.0999999999999</v>
      </c>
      <c r="M6" s="17" t="s">
        <v>21</v>
      </c>
      <c r="N6" s="9">
        <f t="shared" ref="N6:N9" si="2">L6/O6</f>
        <v>31.624624624624623</v>
      </c>
      <c r="O6" s="9">
        <v>33.299999999999997</v>
      </c>
      <c r="P6" s="9">
        <f>P12+P18</f>
        <v>168.46</v>
      </c>
      <c r="Q6" s="9">
        <f t="shared" ref="Q6:R6" si="3">Q12+Q18</f>
        <v>-0.89999999999999858</v>
      </c>
      <c r="R6" s="8">
        <f t="shared" si="3"/>
        <v>167.54000000000002</v>
      </c>
      <c r="S6" s="17" t="s">
        <v>22</v>
      </c>
      <c r="T6" s="9">
        <f t="shared" ref="T6:T9" si="4">R6/U6</f>
        <v>5.4396103896103902</v>
      </c>
      <c r="U6" s="9">
        <v>30.8</v>
      </c>
      <c r="V6" s="15"/>
    </row>
    <row r="7" spans="1:22" ht="43" customHeight="1">
      <c r="A7" s="29" t="s">
        <v>23</v>
      </c>
      <c r="B7" s="29" t="s">
        <v>24</v>
      </c>
      <c r="C7" s="12">
        <v>211002</v>
      </c>
      <c r="D7" s="13">
        <v>50.4</v>
      </c>
      <c r="E7" s="13">
        <v>10</v>
      </c>
      <c r="F7" s="13">
        <f t="shared" ref="F7:F11" si="5">D7+E7</f>
        <v>60.4</v>
      </c>
      <c r="G7" s="14"/>
      <c r="H7" s="14">
        <v>1.813813813813814</v>
      </c>
      <c r="I7" s="20"/>
      <c r="J7" s="13">
        <v>50.4</v>
      </c>
      <c r="K7" s="14">
        <v>10</v>
      </c>
      <c r="L7" s="13">
        <f t="shared" ref="L7:L9" si="6">J7+K7</f>
        <v>60.4</v>
      </c>
      <c r="M7" s="13"/>
      <c r="N7" s="14">
        <f t="shared" si="2"/>
        <v>1.813813813813814</v>
      </c>
      <c r="O7" s="14">
        <v>33.299999999999997</v>
      </c>
      <c r="P7" s="13">
        <v>50.4</v>
      </c>
      <c r="Q7" s="14">
        <v>10</v>
      </c>
      <c r="R7" s="13">
        <f>P7+Q7</f>
        <v>60.4</v>
      </c>
      <c r="S7" s="13"/>
      <c r="T7" s="14">
        <f t="shared" si="4"/>
        <v>1.9610389610389609</v>
      </c>
      <c r="U7" s="14">
        <v>30.8</v>
      </c>
      <c r="V7" s="6" t="s">
        <v>30</v>
      </c>
    </row>
    <row r="8" spans="1:22" ht="43" customHeight="1">
      <c r="A8" s="30"/>
      <c r="B8" s="31"/>
      <c r="C8" s="12">
        <v>211006</v>
      </c>
      <c r="D8" s="13">
        <v>95.4</v>
      </c>
      <c r="E8" s="13">
        <v>-0.2</v>
      </c>
      <c r="F8" s="13">
        <f t="shared" si="5"/>
        <v>95.2</v>
      </c>
      <c r="G8" s="14"/>
      <c r="H8" s="14">
        <v>2.8588588588588593</v>
      </c>
      <c r="I8" s="20"/>
      <c r="J8" s="13">
        <v>95.4</v>
      </c>
      <c r="K8" s="14">
        <v>-0.2</v>
      </c>
      <c r="L8" s="13">
        <f t="shared" si="6"/>
        <v>95.2</v>
      </c>
      <c r="M8" s="13"/>
      <c r="N8" s="14">
        <f t="shared" si="2"/>
        <v>2.8588588588588593</v>
      </c>
      <c r="O8" s="14">
        <v>33.299999999999997</v>
      </c>
      <c r="P8" s="13"/>
      <c r="Q8" s="14"/>
      <c r="R8" s="13"/>
      <c r="S8" s="13"/>
      <c r="T8" s="14"/>
      <c r="U8" s="14"/>
      <c r="V8" s="6"/>
    </row>
    <row r="9" spans="1:22" ht="43" customHeight="1">
      <c r="A9" s="30"/>
      <c r="B9" s="29" t="s">
        <v>25</v>
      </c>
      <c r="C9" s="12">
        <v>211205</v>
      </c>
      <c r="D9" s="13">
        <v>65.8</v>
      </c>
      <c r="E9" s="13">
        <v>10</v>
      </c>
      <c r="F9" s="13">
        <f t="shared" si="5"/>
        <v>75.8</v>
      </c>
      <c r="G9" s="14"/>
      <c r="H9" s="14">
        <v>2.2762762762762763</v>
      </c>
      <c r="I9" s="20"/>
      <c r="J9" s="13">
        <v>65.8</v>
      </c>
      <c r="K9" s="14">
        <v>10</v>
      </c>
      <c r="L9" s="13">
        <f t="shared" si="6"/>
        <v>75.8</v>
      </c>
      <c r="M9" s="13"/>
      <c r="N9" s="14">
        <f t="shared" si="2"/>
        <v>2.2762762762762763</v>
      </c>
      <c r="O9" s="14">
        <v>33.299999999999997</v>
      </c>
      <c r="P9" s="13">
        <v>65.8</v>
      </c>
      <c r="Q9" s="14">
        <v>10</v>
      </c>
      <c r="R9" s="13">
        <f>P9+Q9</f>
        <v>75.8</v>
      </c>
      <c r="S9" s="14"/>
      <c r="T9" s="14">
        <f t="shared" si="4"/>
        <v>2.4610389610389607</v>
      </c>
      <c r="U9" s="14">
        <v>30.8</v>
      </c>
      <c r="V9" s="6" t="s">
        <v>30</v>
      </c>
    </row>
    <row r="10" spans="1:22" ht="43" customHeight="1">
      <c r="A10" s="30"/>
      <c r="B10" s="30"/>
      <c r="C10" s="12">
        <v>211202</v>
      </c>
      <c r="D10" s="13">
        <v>68.7</v>
      </c>
      <c r="E10" s="13">
        <v>0</v>
      </c>
      <c r="F10" s="13">
        <f t="shared" si="5"/>
        <v>68.7</v>
      </c>
      <c r="G10" s="14"/>
      <c r="H10" s="14">
        <v>2.0630630630630633</v>
      </c>
      <c r="I10" s="20"/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2" ht="43" customHeight="1">
      <c r="A11" s="30"/>
      <c r="B11" s="31"/>
      <c r="C11" s="12">
        <v>211206</v>
      </c>
      <c r="D11" s="13">
        <v>54.4</v>
      </c>
      <c r="E11" s="13">
        <v>0</v>
      </c>
      <c r="F11" s="13">
        <f t="shared" si="5"/>
        <v>54.4</v>
      </c>
      <c r="G11" s="14"/>
      <c r="H11" s="14">
        <v>1.6336336336336337</v>
      </c>
      <c r="I11" s="20"/>
      <c r="J11" s="13"/>
      <c r="K11" s="14"/>
      <c r="L11" s="13"/>
      <c r="M11" s="13"/>
      <c r="N11" s="14"/>
      <c r="O11" s="14"/>
      <c r="P11" s="13"/>
      <c r="Q11" s="14"/>
      <c r="R11" s="13"/>
      <c r="S11" s="13"/>
      <c r="T11" s="14"/>
      <c r="U11" s="14"/>
      <c r="V11" s="6"/>
    </row>
    <row r="12" spans="1:22" ht="43" customHeight="1">
      <c r="A12" s="41" t="s">
        <v>26</v>
      </c>
      <c r="B12" s="41"/>
      <c r="C12" s="16"/>
      <c r="D12" s="17">
        <f t="shared" ref="D12:F12" si="7">SUM(D7:D11)</f>
        <v>334.7</v>
      </c>
      <c r="E12" s="17">
        <f t="shared" si="7"/>
        <v>19.8</v>
      </c>
      <c r="F12" s="17">
        <f t="shared" si="7"/>
        <v>354.49999999999994</v>
      </c>
      <c r="G12" s="9"/>
      <c r="H12" s="9">
        <v>10.645645645645645</v>
      </c>
      <c r="I12" s="19"/>
      <c r="J12" s="9">
        <f t="shared" ref="J12:L12" si="8">SUM(J7:J11)</f>
        <v>211.60000000000002</v>
      </c>
      <c r="K12" s="9">
        <f t="shared" si="8"/>
        <v>19.8</v>
      </c>
      <c r="L12" s="9">
        <f t="shared" si="8"/>
        <v>231.39999999999998</v>
      </c>
      <c r="M12" s="17"/>
      <c r="N12" s="9">
        <f t="shared" ref="N12:N15" si="9">L12/O12</f>
        <v>6.9489489489489484</v>
      </c>
      <c r="O12" s="9">
        <v>33.299999999999997</v>
      </c>
      <c r="P12" s="9">
        <v>116.22</v>
      </c>
      <c r="Q12" s="9">
        <f>SUM(Q7:Q11)</f>
        <v>20</v>
      </c>
      <c r="R12" s="9">
        <f>SUM(R7:R11)</f>
        <v>136.19999999999999</v>
      </c>
      <c r="S12" s="9"/>
      <c r="T12" s="9">
        <f>R12/U12</f>
        <v>4.4220779220779214</v>
      </c>
      <c r="U12" s="9">
        <v>30.8</v>
      </c>
      <c r="V12" s="15"/>
    </row>
    <row r="13" spans="1:22" ht="43" customHeight="1">
      <c r="A13" s="29" t="s">
        <v>27</v>
      </c>
      <c r="B13" s="26" t="s">
        <v>28</v>
      </c>
      <c r="C13" s="12">
        <v>220603</v>
      </c>
      <c r="D13" s="13">
        <v>52.2</v>
      </c>
      <c r="E13" s="13">
        <v>-20.9</v>
      </c>
      <c r="F13" s="13">
        <f t="shared" ref="F13:F16" si="10">D13+E13</f>
        <v>31.300000000000004</v>
      </c>
      <c r="G13" s="14"/>
      <c r="H13" s="14">
        <v>0.93993993993994018</v>
      </c>
      <c r="I13" s="20"/>
      <c r="J13" s="13">
        <v>52.2</v>
      </c>
      <c r="K13" s="14">
        <v>-20.9</v>
      </c>
      <c r="L13" s="13">
        <f t="shared" ref="L13:L15" si="11">J13+K13</f>
        <v>31.300000000000004</v>
      </c>
      <c r="M13" s="13"/>
      <c r="N13" s="14">
        <f t="shared" si="9"/>
        <v>0.93993993993994018</v>
      </c>
      <c r="O13" s="14">
        <v>33.299999999999997</v>
      </c>
      <c r="P13" s="14">
        <v>52.240000000000016</v>
      </c>
      <c r="Q13" s="14">
        <v>-20.9</v>
      </c>
      <c r="R13" s="14">
        <f>P13+Q13</f>
        <v>31.340000000000018</v>
      </c>
      <c r="S13" s="14"/>
      <c r="T13" s="14">
        <f>R13/U13</f>
        <v>1.0175324675324682</v>
      </c>
      <c r="U13" s="14">
        <v>30.8</v>
      </c>
      <c r="V13" s="21"/>
    </row>
    <row r="14" spans="1:22" ht="43" customHeight="1">
      <c r="A14" s="30"/>
      <c r="B14" s="26"/>
      <c r="C14" s="12">
        <v>220605</v>
      </c>
      <c r="D14" s="13">
        <v>311.2</v>
      </c>
      <c r="E14" s="13">
        <v>0</v>
      </c>
      <c r="F14" s="13">
        <f t="shared" si="10"/>
        <v>311.2</v>
      </c>
      <c r="G14" s="14"/>
      <c r="H14" s="14">
        <v>9.3453453453453452</v>
      </c>
      <c r="I14" s="20"/>
      <c r="J14" s="13">
        <v>311.2</v>
      </c>
      <c r="K14" s="13">
        <v>0</v>
      </c>
      <c r="L14" s="13">
        <f t="shared" si="11"/>
        <v>311.2</v>
      </c>
      <c r="M14" s="13"/>
      <c r="N14" s="14">
        <f t="shared" si="9"/>
        <v>9.3453453453453452</v>
      </c>
      <c r="O14" s="14">
        <v>33.299999999999997</v>
      </c>
      <c r="P14" s="13"/>
      <c r="Q14" s="14"/>
      <c r="R14" s="13"/>
      <c r="S14" s="14"/>
      <c r="T14" s="14"/>
      <c r="U14" s="14"/>
      <c r="V14" s="21"/>
    </row>
    <row r="15" spans="1:22" ht="43" customHeight="1">
      <c r="A15" s="30"/>
      <c r="B15" s="26"/>
      <c r="C15" s="12">
        <v>220602</v>
      </c>
      <c r="D15" s="13">
        <v>233.3</v>
      </c>
      <c r="E15" s="13">
        <v>-0.3</v>
      </c>
      <c r="F15" s="13">
        <f t="shared" si="10"/>
        <v>233</v>
      </c>
      <c r="G15" s="14"/>
      <c r="H15" s="14">
        <v>6.9969969969969972</v>
      </c>
      <c r="I15" s="20"/>
      <c r="J15" s="13">
        <v>233.3</v>
      </c>
      <c r="K15" s="13">
        <v>-0.3</v>
      </c>
      <c r="L15" s="13">
        <f t="shared" si="11"/>
        <v>233</v>
      </c>
      <c r="M15" s="13"/>
      <c r="N15" s="14">
        <f t="shared" si="9"/>
        <v>6.9969969969969972</v>
      </c>
      <c r="O15" s="14">
        <v>33.299999999999997</v>
      </c>
      <c r="P15" s="13"/>
      <c r="Q15" s="14"/>
      <c r="R15" s="13"/>
      <c r="S15" s="14"/>
      <c r="T15" s="14"/>
      <c r="U15" s="14"/>
      <c r="V15" s="21"/>
    </row>
    <row r="16" spans="1:22" ht="43" customHeight="1">
      <c r="A16" s="30"/>
      <c r="B16" s="26"/>
      <c r="C16" s="12">
        <v>220607</v>
      </c>
      <c r="D16" s="13">
        <v>280.7</v>
      </c>
      <c r="E16" s="13">
        <v>-0.2</v>
      </c>
      <c r="F16" s="13">
        <f t="shared" si="10"/>
        <v>280.5</v>
      </c>
      <c r="G16" s="14"/>
      <c r="H16" s="14">
        <v>8.423423423423424</v>
      </c>
      <c r="I16" s="20"/>
      <c r="J16" s="13"/>
      <c r="K16" s="14"/>
      <c r="L16" s="13"/>
      <c r="M16" s="13"/>
      <c r="N16" s="14"/>
      <c r="O16" s="14"/>
      <c r="P16" s="13"/>
      <c r="Q16" s="14"/>
      <c r="R16" s="13"/>
      <c r="S16" s="14"/>
      <c r="T16" s="14"/>
      <c r="U16" s="14"/>
      <c r="V16" s="22"/>
    </row>
    <row r="17" spans="1:22" ht="43" customHeight="1">
      <c r="A17" s="31"/>
      <c r="B17" s="6" t="s">
        <v>24</v>
      </c>
      <c r="C17" s="12">
        <v>221001</v>
      </c>
      <c r="D17" s="14">
        <v>246.5</v>
      </c>
      <c r="E17" s="14">
        <v>-0.3</v>
      </c>
      <c r="F17" s="14">
        <f>SUM(D17:E17)</f>
        <v>246.2</v>
      </c>
      <c r="G17" s="14"/>
      <c r="H17" s="14">
        <v>7.393393393393394</v>
      </c>
      <c r="I17" s="20"/>
      <c r="J17" s="14">
        <v>246.5</v>
      </c>
      <c r="K17" s="14">
        <v>-0.3</v>
      </c>
      <c r="L17" s="14">
        <f>SUM(J17:K17)</f>
        <v>246.2</v>
      </c>
      <c r="M17" s="14"/>
      <c r="N17" s="14">
        <f>L17/O17</f>
        <v>7.393393393393394</v>
      </c>
      <c r="O17" s="14">
        <v>33.299999999999997</v>
      </c>
      <c r="P17" s="14"/>
      <c r="Q17" s="14"/>
      <c r="R17" s="14"/>
      <c r="S17" s="13"/>
      <c r="T17" s="14"/>
      <c r="U17" s="14"/>
      <c r="V17" s="21"/>
    </row>
    <row r="18" spans="1:22" ht="43" customHeight="1">
      <c r="A18" s="41" t="s">
        <v>26</v>
      </c>
      <c r="B18" s="41"/>
      <c r="C18" s="15"/>
      <c r="D18" s="9">
        <f t="shared" ref="D18:F18" si="12">SUM(D13:D17)</f>
        <v>1123.9000000000001</v>
      </c>
      <c r="E18" s="9">
        <f t="shared" si="12"/>
        <v>-21.7</v>
      </c>
      <c r="F18" s="9">
        <f t="shared" si="12"/>
        <v>1102.2</v>
      </c>
      <c r="G18" s="9"/>
      <c r="H18" s="9">
        <v>33.099099099099107</v>
      </c>
      <c r="I18" s="19"/>
      <c r="J18" s="9">
        <f t="shared" ref="J18:L18" si="13">SUM(J13:J17)</f>
        <v>843.2</v>
      </c>
      <c r="K18" s="9">
        <f t="shared" si="13"/>
        <v>-21.5</v>
      </c>
      <c r="L18" s="9">
        <f t="shared" si="13"/>
        <v>821.7</v>
      </c>
      <c r="M18" s="17"/>
      <c r="N18" s="9">
        <f>L18/O18</f>
        <v>24.675675675675681</v>
      </c>
      <c r="O18" s="9">
        <v>33.299999999999997</v>
      </c>
      <c r="P18" s="9">
        <f t="shared" ref="P18:R18" si="14">SUM(P13:P17)</f>
        <v>52.240000000000016</v>
      </c>
      <c r="Q18" s="9">
        <f t="shared" si="14"/>
        <v>-20.9</v>
      </c>
      <c r="R18" s="9">
        <f t="shared" si="14"/>
        <v>31.340000000000018</v>
      </c>
      <c r="S18" s="9"/>
      <c r="T18" s="9">
        <f>R18/U18</f>
        <v>1.0175324675324682</v>
      </c>
      <c r="U18" s="9">
        <v>30.8</v>
      </c>
      <c r="V18" s="15"/>
    </row>
    <row r="19" spans="1:22" ht="60" customHeight="1">
      <c r="A19" s="28" t="s">
        <v>31</v>
      </c>
      <c r="B19" s="28"/>
      <c r="C19" s="28"/>
      <c r="D19" s="28"/>
      <c r="E19" s="28"/>
      <c r="F19" s="28"/>
      <c r="G19" s="28"/>
      <c r="H19" s="28"/>
      <c r="I19" s="40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</sheetData>
  <mergeCells count="35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19:V19"/>
    <mergeCell ref="A3:A5"/>
    <mergeCell ref="A7:A11"/>
    <mergeCell ref="A13:A17"/>
    <mergeCell ref="B3:B5"/>
    <mergeCell ref="B7:B8"/>
    <mergeCell ref="B9:B11"/>
    <mergeCell ref="B13:B16"/>
    <mergeCell ref="C3:C5"/>
    <mergeCell ref="D4:D5"/>
    <mergeCell ref="G4:H4"/>
    <mergeCell ref="M4:N4"/>
    <mergeCell ref="S4:T4"/>
    <mergeCell ref="A6:C6"/>
    <mergeCell ref="A12:B12"/>
    <mergeCell ref="A18:B18"/>
    <mergeCell ref="U4:U5"/>
    <mergeCell ref="V3:V5"/>
    <mergeCell ref="K4:K5"/>
    <mergeCell ref="L4:L5"/>
    <mergeCell ref="O4:O5"/>
    <mergeCell ref="P4:P5"/>
    <mergeCell ref="Q4:Q5"/>
    <mergeCell ref="R4:R5"/>
  </mergeCells>
  <phoneticPr fontId="8" type="noConversion"/>
  <pageMargins left="0.75138888888888888" right="0.75138888888888888" top="1" bottom="1" header="0.5" footer="0.5"/>
  <pageSetup paperSize="9" scale="54" orientation="landscape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19"/>
  <sheetViews>
    <sheetView zoomScale="70" zoomScaleSheetLayoutView="100" workbookViewId="0">
      <selection activeCell="N13" sqref="N13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2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2022-02-28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2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2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13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2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2" ht="43" customHeight="1">
      <c r="A6" s="41" t="s">
        <v>19</v>
      </c>
      <c r="B6" s="41"/>
      <c r="C6" s="41"/>
      <c r="D6" s="9">
        <f t="shared" ref="D6:F6" si="0">D12+D18</f>
        <v>1456.7</v>
      </c>
      <c r="E6" s="9">
        <f t="shared" si="0"/>
        <v>-46.9</v>
      </c>
      <c r="F6" s="8">
        <f t="shared" si="0"/>
        <v>1409.8000000000002</v>
      </c>
      <c r="G6" s="10" t="s">
        <v>20</v>
      </c>
      <c r="H6" s="9">
        <v>43.74474474474475</v>
      </c>
      <c r="I6" s="19">
        <v>400</v>
      </c>
      <c r="J6" s="9">
        <f t="shared" ref="J6:L6" si="1">J12+J18</f>
        <v>1053.0999999999999</v>
      </c>
      <c r="K6" s="9">
        <f t="shared" si="1"/>
        <v>-46.9</v>
      </c>
      <c r="L6" s="8">
        <f t="shared" si="1"/>
        <v>1006.2</v>
      </c>
      <c r="M6" s="17" t="s">
        <v>21</v>
      </c>
      <c r="N6" s="9">
        <f t="shared" ref="N6:N9" si="2">L6/O6</f>
        <v>30.216216216216221</v>
      </c>
      <c r="O6" s="9">
        <v>33.299999999999997</v>
      </c>
      <c r="P6" s="9">
        <f t="shared" ref="P6:R6" si="3">P12+P18</f>
        <v>167.54000000000002</v>
      </c>
      <c r="Q6" s="9">
        <f t="shared" si="3"/>
        <v>186.1</v>
      </c>
      <c r="R6" s="8">
        <f t="shared" si="3"/>
        <v>353.64</v>
      </c>
      <c r="S6" s="17" t="s">
        <v>22</v>
      </c>
      <c r="T6" s="9">
        <f t="shared" ref="T6:T9" si="4">R6/U6</f>
        <v>11.481818181818181</v>
      </c>
      <c r="U6" s="9">
        <v>30.8</v>
      </c>
      <c r="V6" s="15"/>
    </row>
    <row r="7" spans="1:22" ht="43" customHeight="1">
      <c r="A7" s="29" t="s">
        <v>23</v>
      </c>
      <c r="B7" s="29" t="s">
        <v>24</v>
      </c>
      <c r="C7" s="12">
        <v>211002</v>
      </c>
      <c r="D7" s="13">
        <v>60.4</v>
      </c>
      <c r="E7" s="13">
        <v>-15.6</v>
      </c>
      <c r="F7" s="13">
        <f t="shared" ref="F7:F11" si="5">D7+E7</f>
        <v>44.8</v>
      </c>
      <c r="G7" s="14"/>
      <c r="H7" s="14">
        <v>1.813813813813814</v>
      </c>
      <c r="I7" s="20"/>
      <c r="J7" s="13">
        <v>60.4</v>
      </c>
      <c r="K7" s="14">
        <v>-15.6</v>
      </c>
      <c r="L7" s="13">
        <f t="shared" ref="L7:L9" si="6">J7+K7</f>
        <v>44.8</v>
      </c>
      <c r="M7" s="13"/>
      <c r="N7" s="14">
        <f t="shared" si="2"/>
        <v>1.3453453453453454</v>
      </c>
      <c r="O7" s="14">
        <v>33.299999999999997</v>
      </c>
      <c r="P7" s="13">
        <v>60.4</v>
      </c>
      <c r="Q7" s="14">
        <v>-15.6</v>
      </c>
      <c r="R7" s="13">
        <f>P7+Q7</f>
        <v>44.8</v>
      </c>
      <c r="S7" s="13"/>
      <c r="T7" s="14">
        <f t="shared" si="4"/>
        <v>1.4545454545454544</v>
      </c>
      <c r="U7" s="14">
        <v>30.8</v>
      </c>
      <c r="V7" s="6"/>
    </row>
    <row r="8" spans="1:22" ht="43" customHeight="1">
      <c r="A8" s="30"/>
      <c r="B8" s="31"/>
      <c r="C8" s="12">
        <v>211006</v>
      </c>
      <c r="D8" s="13">
        <v>95.2</v>
      </c>
      <c r="E8" s="13">
        <v>0</v>
      </c>
      <c r="F8" s="13">
        <f t="shared" si="5"/>
        <v>95.2</v>
      </c>
      <c r="G8" s="14"/>
      <c r="H8" s="14">
        <v>2.8588588588588593</v>
      </c>
      <c r="I8" s="20"/>
      <c r="J8" s="13">
        <v>95.2</v>
      </c>
      <c r="K8" s="14">
        <v>0</v>
      </c>
      <c r="L8" s="13">
        <f t="shared" si="6"/>
        <v>95.2</v>
      </c>
      <c r="M8" s="13"/>
      <c r="N8" s="14">
        <f t="shared" si="2"/>
        <v>2.8588588588588593</v>
      </c>
      <c r="O8" s="14">
        <v>33.299999999999997</v>
      </c>
      <c r="P8" s="13"/>
      <c r="Q8" s="14"/>
      <c r="R8" s="13"/>
      <c r="S8" s="13"/>
      <c r="T8" s="14"/>
      <c r="U8" s="14"/>
      <c r="V8" s="6"/>
    </row>
    <row r="9" spans="1:22" ht="43" customHeight="1">
      <c r="A9" s="30"/>
      <c r="B9" s="29" t="s">
        <v>25</v>
      </c>
      <c r="C9" s="12">
        <v>211205</v>
      </c>
      <c r="D9" s="13">
        <v>75.8</v>
      </c>
      <c r="E9" s="13">
        <v>0</v>
      </c>
      <c r="F9" s="13">
        <f t="shared" si="5"/>
        <v>75.8</v>
      </c>
      <c r="G9" s="14"/>
      <c r="H9" s="14">
        <v>2.2762762762762763</v>
      </c>
      <c r="I9" s="20"/>
      <c r="J9" s="13">
        <v>75.8</v>
      </c>
      <c r="K9" s="14">
        <v>0</v>
      </c>
      <c r="L9" s="13">
        <f t="shared" si="6"/>
        <v>75.8</v>
      </c>
      <c r="M9" s="13"/>
      <c r="N9" s="14">
        <f t="shared" si="2"/>
        <v>2.2762762762762763</v>
      </c>
      <c r="O9" s="14">
        <v>33.299999999999997</v>
      </c>
      <c r="P9" s="13">
        <v>75.8</v>
      </c>
      <c r="Q9" s="14">
        <v>0</v>
      </c>
      <c r="R9" s="13">
        <f>P9+Q9</f>
        <v>75.8</v>
      </c>
      <c r="S9" s="14"/>
      <c r="T9" s="14">
        <f t="shared" si="4"/>
        <v>2.4610389610389607</v>
      </c>
      <c r="U9" s="14">
        <v>30.8</v>
      </c>
      <c r="V9" s="6"/>
    </row>
    <row r="10" spans="1:22" ht="43" customHeight="1">
      <c r="A10" s="30"/>
      <c r="B10" s="30"/>
      <c r="C10" s="12">
        <v>211202</v>
      </c>
      <c r="D10" s="13">
        <v>68.7</v>
      </c>
      <c r="E10" s="13">
        <v>0</v>
      </c>
      <c r="F10" s="13">
        <f t="shared" si="5"/>
        <v>68.7</v>
      </c>
      <c r="G10" s="14"/>
      <c r="H10" s="14">
        <v>2.0630630630630633</v>
      </c>
      <c r="I10" s="20"/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2" ht="43" customHeight="1">
      <c r="A11" s="30"/>
      <c r="B11" s="31"/>
      <c r="C11" s="12">
        <v>211206</v>
      </c>
      <c r="D11" s="13">
        <v>54.4</v>
      </c>
      <c r="E11" s="13">
        <v>0</v>
      </c>
      <c r="F11" s="13">
        <f t="shared" si="5"/>
        <v>54.4</v>
      </c>
      <c r="G11" s="14"/>
      <c r="H11" s="14">
        <v>1.6336336336336337</v>
      </c>
      <c r="I11" s="20"/>
      <c r="J11" s="13"/>
      <c r="K11" s="14"/>
      <c r="L11" s="13"/>
      <c r="M11" s="13"/>
      <c r="N11" s="14"/>
      <c r="O11" s="14"/>
      <c r="P11" s="13"/>
      <c r="Q11" s="14"/>
      <c r="R11" s="13"/>
      <c r="S11" s="13"/>
      <c r="T11" s="14"/>
      <c r="U11" s="14"/>
      <c r="V11" s="6"/>
    </row>
    <row r="12" spans="1:22" ht="43" customHeight="1">
      <c r="A12" s="41" t="s">
        <v>26</v>
      </c>
      <c r="B12" s="41"/>
      <c r="C12" s="16"/>
      <c r="D12" s="17">
        <f t="shared" ref="D12:F12" si="7">SUM(D7:D11)</f>
        <v>354.49999999999994</v>
      </c>
      <c r="E12" s="17">
        <f t="shared" si="7"/>
        <v>-15.6</v>
      </c>
      <c r="F12" s="17">
        <f t="shared" si="7"/>
        <v>338.9</v>
      </c>
      <c r="G12" s="9"/>
      <c r="H12" s="9">
        <v>10.645645645645645</v>
      </c>
      <c r="I12" s="19"/>
      <c r="J12" s="9">
        <f t="shared" ref="J12:L12" si="8">SUM(J7:J11)</f>
        <v>231.39999999999998</v>
      </c>
      <c r="K12" s="9">
        <f t="shared" si="8"/>
        <v>-15.6</v>
      </c>
      <c r="L12" s="9">
        <f t="shared" si="8"/>
        <v>215.8</v>
      </c>
      <c r="M12" s="17"/>
      <c r="N12" s="9">
        <f t="shared" ref="N12:N15" si="9">L12/O12</f>
        <v>6.4804804804804812</v>
      </c>
      <c r="O12" s="9">
        <v>33.299999999999997</v>
      </c>
      <c r="P12" s="9">
        <f>SUM(P7:P11)</f>
        <v>136.19999999999999</v>
      </c>
      <c r="Q12" s="9">
        <f>SUM(Q7:Q11)</f>
        <v>-15.6</v>
      </c>
      <c r="R12" s="9">
        <f>SUM(R7:R11)</f>
        <v>120.6</v>
      </c>
      <c r="S12" s="9"/>
      <c r="T12" s="9">
        <f t="shared" ref="T12:T13" si="10">R12/U12</f>
        <v>3.9155844155844153</v>
      </c>
      <c r="U12" s="9">
        <v>30.8</v>
      </c>
      <c r="V12" s="15"/>
    </row>
    <row r="13" spans="1:22" ht="43" customHeight="1">
      <c r="A13" s="29" t="s">
        <v>27</v>
      </c>
      <c r="B13" s="26" t="s">
        <v>28</v>
      </c>
      <c r="C13" s="12">
        <v>220603</v>
      </c>
      <c r="D13" s="13">
        <v>31.3</v>
      </c>
      <c r="E13" s="13">
        <v>-31.3</v>
      </c>
      <c r="F13" s="13">
        <f t="shared" ref="F13:F16" si="11">D13+E13</f>
        <v>0</v>
      </c>
      <c r="G13" s="14"/>
      <c r="H13" s="14">
        <v>0.93993993993994018</v>
      </c>
      <c r="I13" s="20"/>
      <c r="J13" s="13">
        <v>31.3</v>
      </c>
      <c r="K13" s="14">
        <v>-31.3</v>
      </c>
      <c r="L13" s="13">
        <f t="shared" ref="L13:L15" si="12">J13+K13</f>
        <v>0</v>
      </c>
      <c r="M13" s="13"/>
      <c r="N13" s="14">
        <f t="shared" si="9"/>
        <v>0</v>
      </c>
      <c r="O13" s="14">
        <v>33.299999999999997</v>
      </c>
      <c r="P13" s="14">
        <v>31.340000000000018</v>
      </c>
      <c r="Q13" s="14">
        <v>-31.3</v>
      </c>
      <c r="R13" s="14">
        <f>P13+Q13</f>
        <v>4.0000000000016911E-2</v>
      </c>
      <c r="S13" s="14"/>
      <c r="T13" s="14">
        <f t="shared" si="10"/>
        <v>1.2987012987018477E-3</v>
      </c>
      <c r="U13" s="14">
        <v>30.8</v>
      </c>
      <c r="V13" s="21" t="s">
        <v>32</v>
      </c>
    </row>
    <row r="14" spans="1:22" ht="43" customHeight="1">
      <c r="A14" s="30"/>
      <c r="B14" s="26"/>
      <c r="C14" s="12">
        <v>220605</v>
      </c>
      <c r="D14" s="13">
        <v>311.2</v>
      </c>
      <c r="E14" s="13">
        <v>0</v>
      </c>
      <c r="F14" s="13">
        <f t="shared" si="11"/>
        <v>311.2</v>
      </c>
      <c r="G14" s="14"/>
      <c r="H14" s="14">
        <v>9.3453453453453452</v>
      </c>
      <c r="I14" s="20"/>
      <c r="J14" s="13">
        <v>311.2</v>
      </c>
      <c r="K14" s="13">
        <v>0</v>
      </c>
      <c r="L14" s="13">
        <f t="shared" si="12"/>
        <v>311.2</v>
      </c>
      <c r="M14" s="13"/>
      <c r="N14" s="14">
        <f t="shared" si="9"/>
        <v>9.3453453453453452</v>
      </c>
      <c r="O14" s="14">
        <v>33.299999999999997</v>
      </c>
      <c r="P14" s="13"/>
      <c r="Q14" s="14"/>
      <c r="R14" s="13"/>
      <c r="S14" s="14"/>
      <c r="T14" s="14"/>
      <c r="U14" s="14"/>
      <c r="V14" s="21"/>
    </row>
    <row r="15" spans="1:22" ht="43" customHeight="1">
      <c r="A15" s="30"/>
      <c r="B15" s="26"/>
      <c r="C15" s="12">
        <v>220602</v>
      </c>
      <c r="D15" s="13">
        <v>233</v>
      </c>
      <c r="E15" s="13">
        <v>0</v>
      </c>
      <c r="F15" s="13">
        <f t="shared" si="11"/>
        <v>233</v>
      </c>
      <c r="G15" s="14"/>
      <c r="H15" s="14">
        <v>6.9969969969969972</v>
      </c>
      <c r="I15" s="20"/>
      <c r="J15" s="13">
        <v>233</v>
      </c>
      <c r="K15" s="13">
        <v>0</v>
      </c>
      <c r="L15" s="13">
        <f t="shared" si="12"/>
        <v>233</v>
      </c>
      <c r="M15" s="13"/>
      <c r="N15" s="14">
        <f t="shared" si="9"/>
        <v>6.9969969969969972</v>
      </c>
      <c r="O15" s="14">
        <v>33.299999999999997</v>
      </c>
      <c r="P15" s="13">
        <v>0</v>
      </c>
      <c r="Q15" s="14">
        <v>233</v>
      </c>
      <c r="R15" s="13">
        <v>233</v>
      </c>
      <c r="S15" s="14"/>
      <c r="T15" s="14">
        <f>R15/U15</f>
        <v>7.5649350649350646</v>
      </c>
      <c r="U15" s="14">
        <v>30.8</v>
      </c>
      <c r="V15" s="21"/>
    </row>
    <row r="16" spans="1:22" ht="43" customHeight="1">
      <c r="A16" s="30"/>
      <c r="B16" s="26"/>
      <c r="C16" s="12">
        <v>220607</v>
      </c>
      <c r="D16" s="13">
        <v>280.5</v>
      </c>
      <c r="E16" s="13">
        <v>0</v>
      </c>
      <c r="F16" s="13">
        <f t="shared" si="11"/>
        <v>280.5</v>
      </c>
      <c r="G16" s="14"/>
      <c r="H16" s="14">
        <v>8.423423423423424</v>
      </c>
      <c r="I16" s="20"/>
      <c r="J16" s="13"/>
      <c r="K16" s="14"/>
      <c r="L16" s="13"/>
      <c r="M16" s="13"/>
      <c r="N16" s="14"/>
      <c r="O16" s="14"/>
      <c r="P16" s="13"/>
      <c r="Q16" s="14"/>
      <c r="R16" s="13"/>
      <c r="S16" s="14"/>
      <c r="T16" s="14"/>
      <c r="U16" s="14"/>
      <c r="V16" s="22"/>
    </row>
    <row r="17" spans="1:22" ht="43" customHeight="1">
      <c r="A17" s="31"/>
      <c r="B17" s="6" t="s">
        <v>24</v>
      </c>
      <c r="C17" s="12">
        <v>221001</v>
      </c>
      <c r="D17" s="14">
        <v>246.2</v>
      </c>
      <c r="E17" s="14">
        <v>0</v>
      </c>
      <c r="F17" s="14">
        <f>SUM(D17:E17)</f>
        <v>246.2</v>
      </c>
      <c r="G17" s="14"/>
      <c r="H17" s="14">
        <v>7.393393393393394</v>
      </c>
      <c r="I17" s="20"/>
      <c r="J17" s="14">
        <v>246.2</v>
      </c>
      <c r="K17" s="14">
        <v>0</v>
      </c>
      <c r="L17" s="14">
        <f>SUM(J17:K17)</f>
        <v>246.2</v>
      </c>
      <c r="M17" s="14"/>
      <c r="N17" s="14">
        <f>L17/O17</f>
        <v>7.393393393393394</v>
      </c>
      <c r="O17" s="14">
        <v>33.299999999999997</v>
      </c>
      <c r="P17" s="14"/>
      <c r="Q17" s="14"/>
      <c r="R17" s="14"/>
      <c r="S17" s="13"/>
      <c r="T17" s="14"/>
      <c r="U17" s="14"/>
      <c r="V17" s="21"/>
    </row>
    <row r="18" spans="1:22" ht="43" customHeight="1">
      <c r="A18" s="41" t="s">
        <v>26</v>
      </c>
      <c r="B18" s="41"/>
      <c r="C18" s="15"/>
      <c r="D18" s="9">
        <f t="shared" ref="D18:F18" si="13">SUM(D13:D17)</f>
        <v>1102.2</v>
      </c>
      <c r="E18" s="9">
        <f t="shared" si="13"/>
        <v>-31.3</v>
      </c>
      <c r="F18" s="9">
        <f t="shared" si="13"/>
        <v>1070.9000000000001</v>
      </c>
      <c r="G18" s="9"/>
      <c r="H18" s="9">
        <v>33.099099099099107</v>
      </c>
      <c r="I18" s="19"/>
      <c r="J18" s="9">
        <f t="shared" ref="J18:L18" si="14">SUM(J13:J17)</f>
        <v>821.7</v>
      </c>
      <c r="K18" s="9">
        <f t="shared" si="14"/>
        <v>-31.3</v>
      </c>
      <c r="L18" s="9">
        <f t="shared" si="14"/>
        <v>790.40000000000009</v>
      </c>
      <c r="M18" s="17"/>
      <c r="N18" s="9">
        <f>L18/O18</f>
        <v>23.735735735735741</v>
      </c>
      <c r="O18" s="9">
        <v>33.299999999999997</v>
      </c>
      <c r="P18" s="9">
        <f>SUM(P13:P17)</f>
        <v>31.340000000000018</v>
      </c>
      <c r="Q18" s="9">
        <f t="shared" ref="Q18:R18" si="15">SUM(Q13:Q17)</f>
        <v>201.7</v>
      </c>
      <c r="R18" s="9">
        <f t="shared" si="15"/>
        <v>233.04000000000002</v>
      </c>
      <c r="S18" s="9"/>
      <c r="T18" s="9">
        <f>R18/U18</f>
        <v>7.5662337662337666</v>
      </c>
      <c r="U18" s="9">
        <v>30.8</v>
      </c>
      <c r="V18" s="15"/>
    </row>
    <row r="19" spans="1:22" ht="60" customHeight="1">
      <c r="A19" s="28" t="s">
        <v>33</v>
      </c>
      <c r="B19" s="28"/>
      <c r="C19" s="28"/>
      <c r="D19" s="28"/>
      <c r="E19" s="28"/>
      <c r="F19" s="28"/>
      <c r="G19" s="28"/>
      <c r="H19" s="28"/>
      <c r="I19" s="40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</sheetData>
  <mergeCells count="35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19:V19"/>
    <mergeCell ref="A3:A5"/>
    <mergeCell ref="A7:A11"/>
    <mergeCell ref="A13:A17"/>
    <mergeCell ref="B3:B5"/>
    <mergeCell ref="B7:B8"/>
    <mergeCell ref="B9:B11"/>
    <mergeCell ref="B13:B16"/>
    <mergeCell ref="C3:C5"/>
    <mergeCell ref="D4:D5"/>
    <mergeCell ref="G4:H4"/>
    <mergeCell ref="M4:N4"/>
    <mergeCell ref="S4:T4"/>
    <mergeCell ref="A6:C6"/>
    <mergeCell ref="A12:B12"/>
    <mergeCell ref="A18:B18"/>
    <mergeCell ref="U4:U5"/>
    <mergeCell ref="V3:V5"/>
    <mergeCell ref="K4:K5"/>
    <mergeCell ref="L4:L5"/>
    <mergeCell ref="O4:O5"/>
    <mergeCell ref="P4:P5"/>
    <mergeCell ref="Q4:Q5"/>
    <mergeCell ref="R4:R5"/>
  </mergeCells>
  <phoneticPr fontId="8" type="noConversion"/>
  <pageMargins left="0.75138888888888888" right="0.75138888888888888" top="1" bottom="1" header="0.5" footer="0.5"/>
  <pageSetup paperSize="9" scale="54" orientation="landscape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18"/>
  <sheetViews>
    <sheetView zoomScale="70" zoomScaleSheetLayoutView="100" workbookViewId="0">
      <selection activeCell="C14" sqref="C14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2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2022-03-28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2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2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34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2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2" ht="43" customHeight="1">
      <c r="A6" s="41" t="s">
        <v>19</v>
      </c>
      <c r="B6" s="41"/>
      <c r="C6" s="41"/>
      <c r="D6" s="9">
        <f t="shared" ref="D6:F6" si="0">D12+D17</f>
        <v>1409.8000000000002</v>
      </c>
      <c r="E6" s="9">
        <f t="shared" si="0"/>
        <v>-32.700000000000003</v>
      </c>
      <c r="F6" s="8">
        <f t="shared" si="0"/>
        <v>1377.1</v>
      </c>
      <c r="G6" s="10" t="s">
        <v>35</v>
      </c>
      <c r="H6" s="9">
        <f>H12+H17</f>
        <v>3.4427500000000002</v>
      </c>
      <c r="I6" s="19">
        <v>400</v>
      </c>
      <c r="J6" s="9">
        <f t="shared" ref="J6:L6" si="1">J12+J17</f>
        <v>1006.2</v>
      </c>
      <c r="K6" s="9">
        <f t="shared" si="1"/>
        <v>-32.700000000000003</v>
      </c>
      <c r="L6" s="8">
        <f t="shared" si="1"/>
        <v>973.5</v>
      </c>
      <c r="M6" s="17" t="s">
        <v>21</v>
      </c>
      <c r="N6" s="9">
        <f>N12+N17</f>
        <v>29.234234234234236</v>
      </c>
      <c r="O6" s="9">
        <v>33.299999999999997</v>
      </c>
      <c r="P6" s="9">
        <f t="shared" ref="P6:R6" si="2">P12+P17</f>
        <v>353.6</v>
      </c>
      <c r="Q6" s="9">
        <f t="shared" si="2"/>
        <v>-32.5</v>
      </c>
      <c r="R6" s="8">
        <f t="shared" si="2"/>
        <v>321.10000000000002</v>
      </c>
      <c r="S6" s="17" t="s">
        <v>22</v>
      </c>
      <c r="T6" s="9">
        <f>T12+T17</f>
        <v>10.425324675324674</v>
      </c>
      <c r="U6" s="9">
        <v>30.8</v>
      </c>
      <c r="V6" s="15"/>
    </row>
    <row r="7" spans="1:22" ht="43" customHeight="1">
      <c r="A7" s="29" t="s">
        <v>23</v>
      </c>
      <c r="B7" s="29" t="s">
        <v>24</v>
      </c>
      <c r="C7" s="12">
        <v>211002</v>
      </c>
      <c r="D7" s="13">
        <v>44.8</v>
      </c>
      <c r="E7" s="13">
        <v>-23.8</v>
      </c>
      <c r="F7" s="13">
        <f t="shared" ref="F7:F11" si="3">D7+E7</f>
        <v>20.999999999999996</v>
      </c>
      <c r="G7" s="14"/>
      <c r="H7" s="14">
        <f t="shared" ref="H7:H17" si="4">F7/I7</f>
        <v>5.2499999999999991E-2</v>
      </c>
      <c r="I7" s="20">
        <v>400</v>
      </c>
      <c r="J7" s="13">
        <v>44.8</v>
      </c>
      <c r="K7" s="14">
        <v>-23.8</v>
      </c>
      <c r="L7" s="13">
        <f t="shared" ref="L7:L9" si="5">J7+K7</f>
        <v>20.999999999999996</v>
      </c>
      <c r="M7" s="13"/>
      <c r="N7" s="14">
        <f t="shared" ref="N7:N9" si="6">L7/O7</f>
        <v>0.63063063063063063</v>
      </c>
      <c r="O7" s="14">
        <v>33.299999999999997</v>
      </c>
      <c r="P7" s="13">
        <v>44.8</v>
      </c>
      <c r="Q7" s="14">
        <v>-23.8</v>
      </c>
      <c r="R7" s="13">
        <f>P7+Q7</f>
        <v>20.999999999999996</v>
      </c>
      <c r="S7" s="13"/>
      <c r="T7" s="14">
        <f t="shared" ref="T7:T9" si="7">R7/U7</f>
        <v>0.68181818181818166</v>
      </c>
      <c r="U7" s="14">
        <v>30.8</v>
      </c>
      <c r="V7" s="6" t="s">
        <v>30</v>
      </c>
    </row>
    <row r="8" spans="1:22" ht="43" customHeight="1">
      <c r="A8" s="30"/>
      <c r="B8" s="31"/>
      <c r="C8" s="12">
        <v>211006</v>
      </c>
      <c r="D8" s="13">
        <v>95.2</v>
      </c>
      <c r="E8" s="13">
        <v>0</v>
      </c>
      <c r="F8" s="13">
        <f t="shared" si="3"/>
        <v>95.2</v>
      </c>
      <c r="G8" s="14"/>
      <c r="H8" s="14">
        <f t="shared" si="4"/>
        <v>0.23800000000000002</v>
      </c>
      <c r="I8" s="20">
        <v>400</v>
      </c>
      <c r="J8" s="13">
        <v>95.2</v>
      </c>
      <c r="K8" s="14">
        <v>0</v>
      </c>
      <c r="L8" s="13">
        <f t="shared" si="5"/>
        <v>95.2</v>
      </c>
      <c r="M8" s="13"/>
      <c r="N8" s="14">
        <f t="shared" si="6"/>
        <v>2.8588588588588593</v>
      </c>
      <c r="O8" s="14">
        <v>33.299999999999997</v>
      </c>
      <c r="P8" s="13"/>
      <c r="Q8" s="14"/>
      <c r="R8" s="13"/>
      <c r="S8" s="13"/>
      <c r="T8" s="14"/>
      <c r="U8" s="14"/>
      <c r="V8" s="6"/>
    </row>
    <row r="9" spans="1:22" ht="43" customHeight="1">
      <c r="A9" s="30"/>
      <c r="B9" s="29" t="s">
        <v>25</v>
      </c>
      <c r="C9" s="12">
        <v>211205</v>
      </c>
      <c r="D9" s="13">
        <v>75.8</v>
      </c>
      <c r="E9" s="13">
        <v>-8.6999999999999993</v>
      </c>
      <c r="F9" s="13">
        <f t="shared" si="3"/>
        <v>67.099999999999994</v>
      </c>
      <c r="G9" s="14"/>
      <c r="H9" s="14">
        <f t="shared" si="4"/>
        <v>0.16774999999999998</v>
      </c>
      <c r="I9" s="20">
        <v>400</v>
      </c>
      <c r="J9" s="13">
        <v>75.8</v>
      </c>
      <c r="K9" s="14">
        <v>-8.6999999999999993</v>
      </c>
      <c r="L9" s="13">
        <f t="shared" si="5"/>
        <v>67.099999999999994</v>
      </c>
      <c r="M9" s="13"/>
      <c r="N9" s="14">
        <f t="shared" si="6"/>
        <v>2.015015015015015</v>
      </c>
      <c r="O9" s="14">
        <v>33.299999999999997</v>
      </c>
      <c r="P9" s="13">
        <v>75.8</v>
      </c>
      <c r="Q9" s="14">
        <v>-8.6999999999999993</v>
      </c>
      <c r="R9" s="13">
        <f>P9+Q9</f>
        <v>67.099999999999994</v>
      </c>
      <c r="S9" s="14"/>
      <c r="T9" s="14">
        <f t="shared" si="7"/>
        <v>2.1785714285714284</v>
      </c>
      <c r="U9" s="14">
        <v>30.8</v>
      </c>
      <c r="V9" s="6" t="s">
        <v>30</v>
      </c>
    </row>
    <row r="10" spans="1:22" ht="43" customHeight="1">
      <c r="A10" s="30"/>
      <c r="B10" s="30"/>
      <c r="C10" s="12">
        <v>211202</v>
      </c>
      <c r="D10" s="13">
        <v>68.7</v>
      </c>
      <c r="E10" s="13">
        <v>0</v>
      </c>
      <c r="F10" s="13">
        <f t="shared" si="3"/>
        <v>68.7</v>
      </c>
      <c r="G10" s="14"/>
      <c r="H10" s="14">
        <f t="shared" si="4"/>
        <v>0.17175000000000001</v>
      </c>
      <c r="I10" s="20">
        <v>400</v>
      </c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2" ht="43" customHeight="1">
      <c r="A11" s="30"/>
      <c r="B11" s="31"/>
      <c r="C11" s="12">
        <v>211206</v>
      </c>
      <c r="D11" s="13">
        <v>54.4</v>
      </c>
      <c r="E11" s="13">
        <v>0</v>
      </c>
      <c r="F11" s="13">
        <f t="shared" si="3"/>
        <v>54.4</v>
      </c>
      <c r="G11" s="14"/>
      <c r="H11" s="14">
        <f t="shared" si="4"/>
        <v>0.13600000000000001</v>
      </c>
      <c r="I11" s="20">
        <v>400</v>
      </c>
      <c r="J11" s="13"/>
      <c r="K11" s="14"/>
      <c r="L11" s="13"/>
      <c r="M11" s="13"/>
      <c r="N11" s="14"/>
      <c r="O11" s="14"/>
      <c r="P11" s="13"/>
      <c r="Q11" s="14"/>
      <c r="R11" s="13"/>
      <c r="S11" s="13"/>
      <c r="T11" s="14"/>
      <c r="U11" s="14"/>
      <c r="V11" s="6"/>
    </row>
    <row r="12" spans="1:22" ht="43" customHeight="1">
      <c r="A12" s="41" t="s">
        <v>26</v>
      </c>
      <c r="B12" s="41"/>
      <c r="C12" s="16"/>
      <c r="D12" s="17">
        <f t="shared" ref="D12:F12" si="8">SUM(D7:D11)</f>
        <v>338.9</v>
      </c>
      <c r="E12" s="17">
        <f t="shared" si="8"/>
        <v>-32.5</v>
      </c>
      <c r="F12" s="17">
        <f t="shared" si="8"/>
        <v>306.39999999999998</v>
      </c>
      <c r="G12" s="9"/>
      <c r="H12" s="9">
        <f t="shared" si="4"/>
        <v>0.7659999999999999</v>
      </c>
      <c r="I12" s="19">
        <v>400</v>
      </c>
      <c r="J12" s="9">
        <f t="shared" ref="J12:L12" si="9">SUM(J7:J11)</f>
        <v>215.8</v>
      </c>
      <c r="K12" s="9">
        <f t="shared" si="9"/>
        <v>-32.5</v>
      </c>
      <c r="L12" s="9">
        <f t="shared" si="9"/>
        <v>183.3</v>
      </c>
      <c r="M12" s="17"/>
      <c r="N12" s="9">
        <f>SUM(N7:N11)</f>
        <v>5.5045045045045047</v>
      </c>
      <c r="O12" s="9">
        <v>33.299999999999997</v>
      </c>
      <c r="P12" s="9">
        <f t="shared" ref="P12:R12" si="10">SUM(P7:P11)</f>
        <v>120.6</v>
      </c>
      <c r="Q12" s="9">
        <f t="shared" si="10"/>
        <v>-32.5</v>
      </c>
      <c r="R12" s="9">
        <f t="shared" si="10"/>
        <v>88.1</v>
      </c>
      <c r="S12" s="9"/>
      <c r="T12" s="9">
        <f>SUM(T7:T11)</f>
        <v>2.86038961038961</v>
      </c>
      <c r="U12" s="9">
        <v>30.8</v>
      </c>
      <c r="V12" s="15"/>
    </row>
    <row r="13" spans="1:22" ht="43" customHeight="1">
      <c r="A13" s="30" t="s">
        <v>27</v>
      </c>
      <c r="B13" s="26" t="s">
        <v>28</v>
      </c>
      <c r="C13" s="12">
        <v>220605</v>
      </c>
      <c r="D13" s="13">
        <v>311.2</v>
      </c>
      <c r="E13" s="13">
        <v>0</v>
      </c>
      <c r="F13" s="13">
        <f>D13+E13</f>
        <v>311.2</v>
      </c>
      <c r="G13" s="14"/>
      <c r="H13" s="14">
        <f t="shared" si="4"/>
        <v>0.77800000000000002</v>
      </c>
      <c r="I13" s="20">
        <v>400</v>
      </c>
      <c r="J13" s="13">
        <v>311.2</v>
      </c>
      <c r="K13" s="13">
        <v>0</v>
      </c>
      <c r="L13" s="13">
        <f>J13+K13</f>
        <v>311.2</v>
      </c>
      <c r="M13" s="13"/>
      <c r="N13" s="14">
        <f>L13/O13</f>
        <v>9.3453453453453452</v>
      </c>
      <c r="O13" s="14">
        <v>33.299999999999997</v>
      </c>
      <c r="P13" s="13"/>
      <c r="Q13" s="14"/>
      <c r="R13" s="13"/>
      <c r="S13" s="14"/>
      <c r="T13" s="14"/>
      <c r="U13" s="14"/>
      <c r="V13" s="21"/>
    </row>
    <row r="14" spans="1:22" ht="43" customHeight="1">
      <c r="A14" s="30"/>
      <c r="B14" s="26"/>
      <c r="C14" s="12">
        <v>220602</v>
      </c>
      <c r="D14" s="13">
        <v>233</v>
      </c>
      <c r="E14" s="13">
        <v>0</v>
      </c>
      <c r="F14" s="13">
        <f>D14+E14</f>
        <v>233</v>
      </c>
      <c r="G14" s="14"/>
      <c r="H14" s="14">
        <f t="shared" si="4"/>
        <v>0.58250000000000002</v>
      </c>
      <c r="I14" s="20">
        <v>400</v>
      </c>
      <c r="J14" s="13">
        <v>233</v>
      </c>
      <c r="K14" s="13">
        <v>0</v>
      </c>
      <c r="L14" s="13">
        <f>J14+K14</f>
        <v>233</v>
      </c>
      <c r="M14" s="13"/>
      <c r="N14" s="14">
        <f>L14/O14</f>
        <v>6.9969969969969972</v>
      </c>
      <c r="O14" s="14">
        <v>33.299999999999997</v>
      </c>
      <c r="P14" s="13">
        <v>233</v>
      </c>
      <c r="Q14" s="14">
        <v>0</v>
      </c>
      <c r="R14" s="13">
        <v>233</v>
      </c>
      <c r="S14" s="14"/>
      <c r="T14" s="14">
        <f>R14/U14</f>
        <v>7.5649350649350646</v>
      </c>
      <c r="U14" s="14">
        <v>30.8</v>
      </c>
      <c r="V14" s="21"/>
    </row>
    <row r="15" spans="1:22" ht="43" customHeight="1">
      <c r="A15" s="30"/>
      <c r="B15" s="26"/>
      <c r="C15" s="12">
        <v>220607</v>
      </c>
      <c r="D15" s="13">
        <v>280.5</v>
      </c>
      <c r="E15" s="13">
        <v>0</v>
      </c>
      <c r="F15" s="13">
        <f>D15+E15</f>
        <v>280.5</v>
      </c>
      <c r="G15" s="14"/>
      <c r="H15" s="14">
        <f t="shared" si="4"/>
        <v>0.70125000000000004</v>
      </c>
      <c r="I15" s="20">
        <v>400</v>
      </c>
      <c r="J15" s="13"/>
      <c r="K15" s="14"/>
      <c r="L15" s="13"/>
      <c r="M15" s="13"/>
      <c r="N15" s="14"/>
      <c r="O15" s="14"/>
      <c r="P15" s="13"/>
      <c r="Q15" s="14"/>
      <c r="R15" s="13"/>
      <c r="S15" s="14"/>
      <c r="T15" s="14"/>
      <c r="U15" s="14"/>
      <c r="V15" s="22"/>
    </row>
    <row r="16" spans="1:22" ht="43" customHeight="1">
      <c r="A16" s="31"/>
      <c r="B16" s="6" t="s">
        <v>24</v>
      </c>
      <c r="C16" s="12">
        <v>221001</v>
      </c>
      <c r="D16" s="14">
        <v>246.2</v>
      </c>
      <c r="E16" s="14">
        <v>-0.2</v>
      </c>
      <c r="F16" s="14">
        <f>D16+E16</f>
        <v>246</v>
      </c>
      <c r="G16" s="14"/>
      <c r="H16" s="14">
        <f t="shared" si="4"/>
        <v>0.61499999999999999</v>
      </c>
      <c r="I16" s="20">
        <v>400</v>
      </c>
      <c r="J16" s="14">
        <v>246.2</v>
      </c>
      <c r="K16" s="14">
        <v>-0.2</v>
      </c>
      <c r="L16" s="14">
        <f>J16+K16</f>
        <v>246</v>
      </c>
      <c r="M16" s="14"/>
      <c r="N16" s="14">
        <f>L16/O16</f>
        <v>7.3873873873873883</v>
      </c>
      <c r="O16" s="14">
        <v>33.299999999999997</v>
      </c>
      <c r="P16" s="14"/>
      <c r="Q16" s="14"/>
      <c r="R16" s="14"/>
      <c r="S16" s="13"/>
      <c r="T16" s="14"/>
      <c r="U16" s="14"/>
      <c r="V16" s="21"/>
    </row>
    <row r="17" spans="1:22" ht="43" customHeight="1">
      <c r="A17" s="41" t="s">
        <v>26</v>
      </c>
      <c r="B17" s="41"/>
      <c r="C17" s="15"/>
      <c r="D17" s="9">
        <f>SUM(D13:D16)</f>
        <v>1070.9000000000001</v>
      </c>
      <c r="E17" s="9">
        <f>SUM(E13:E16)</f>
        <v>-0.2</v>
      </c>
      <c r="F17" s="9">
        <f>SUM(F13:F16)</f>
        <v>1070.7</v>
      </c>
      <c r="G17" s="9"/>
      <c r="H17" s="9">
        <f t="shared" si="4"/>
        <v>2.6767500000000002</v>
      </c>
      <c r="I17" s="19">
        <v>400</v>
      </c>
      <c r="J17" s="9">
        <f>SUM(J13:J16)</f>
        <v>790.40000000000009</v>
      </c>
      <c r="K17" s="9">
        <f>SUM(K13:K16)</f>
        <v>-0.2</v>
      </c>
      <c r="L17" s="9">
        <f>SUM(L13:L16)</f>
        <v>790.2</v>
      </c>
      <c r="M17" s="17"/>
      <c r="N17" s="9">
        <f>SUM(N13:N16)</f>
        <v>23.72972972972973</v>
      </c>
      <c r="O17" s="9">
        <v>33.299999999999997</v>
      </c>
      <c r="P17" s="9">
        <f>SUM(P13:P16)</f>
        <v>233</v>
      </c>
      <c r="Q17" s="9">
        <f>SUM(Q13:Q16)</f>
        <v>0</v>
      </c>
      <c r="R17" s="9">
        <f>SUM(R13:R16)</f>
        <v>233</v>
      </c>
      <c r="S17" s="9"/>
      <c r="T17" s="9">
        <f>SUM(T13:T16)</f>
        <v>7.5649350649350646</v>
      </c>
      <c r="U17" s="9">
        <v>30.8</v>
      </c>
      <c r="V17" s="15"/>
    </row>
    <row r="18" spans="1:22" ht="60" customHeight="1">
      <c r="A18" s="28" t="s">
        <v>36</v>
      </c>
      <c r="B18" s="28"/>
      <c r="C18" s="28"/>
      <c r="D18" s="28"/>
      <c r="E18" s="28"/>
      <c r="F18" s="28"/>
      <c r="G18" s="28"/>
      <c r="H18" s="28"/>
      <c r="I18" s="40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</sheetData>
  <mergeCells count="35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18:V18"/>
    <mergeCell ref="A3:A5"/>
    <mergeCell ref="A7:A11"/>
    <mergeCell ref="A13:A16"/>
    <mergeCell ref="B3:B5"/>
    <mergeCell ref="B7:B8"/>
    <mergeCell ref="B9:B11"/>
    <mergeCell ref="B13:B15"/>
    <mergeCell ref="C3:C5"/>
    <mergeCell ref="D4:D5"/>
    <mergeCell ref="G4:H4"/>
    <mergeCell ref="M4:N4"/>
    <mergeCell ref="S4:T4"/>
    <mergeCell ref="A6:C6"/>
    <mergeCell ref="A12:B12"/>
    <mergeCell ref="A17:B17"/>
    <mergeCell ref="U4:U5"/>
    <mergeCell ref="V3:V5"/>
    <mergeCell ref="K4:K5"/>
    <mergeCell ref="L4:L5"/>
    <mergeCell ref="O4:O5"/>
    <mergeCell ref="P4:P5"/>
    <mergeCell ref="Q4:Q5"/>
    <mergeCell ref="R4:R5"/>
  </mergeCells>
  <phoneticPr fontId="8" type="noConversion"/>
  <pageMargins left="0.75138888888888888" right="0.75138888888888888" top="1" bottom="1" header="0.5" footer="0.5"/>
  <pageSetup paperSize="9" scale="54" orientation="landscape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18"/>
  <sheetViews>
    <sheetView zoomScale="70" zoomScaleSheetLayoutView="100" workbookViewId="0">
      <selection activeCell="Z7" sqref="Z7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2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2022-04-28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2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2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34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2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2" ht="43" customHeight="1">
      <c r="A6" s="41" t="s">
        <v>19</v>
      </c>
      <c r="B6" s="41"/>
      <c r="C6" s="41"/>
      <c r="D6" s="9">
        <f t="shared" ref="D6:F6" si="0">D12+D17</f>
        <v>1377.1</v>
      </c>
      <c r="E6" s="9">
        <f t="shared" si="0"/>
        <v>-29.4</v>
      </c>
      <c r="F6" s="8">
        <f t="shared" si="0"/>
        <v>1347.6999999999998</v>
      </c>
      <c r="G6" s="10" t="s">
        <v>35</v>
      </c>
      <c r="H6" s="9">
        <f t="shared" ref="H6:L6" si="1">H12+H17</f>
        <v>3.3692499999999996</v>
      </c>
      <c r="I6" s="19">
        <v>400</v>
      </c>
      <c r="J6" s="9">
        <f t="shared" si="1"/>
        <v>973.5</v>
      </c>
      <c r="K6" s="9">
        <f t="shared" si="1"/>
        <v>251.10000000000002</v>
      </c>
      <c r="L6" s="8">
        <f t="shared" si="1"/>
        <v>1224.5999999999999</v>
      </c>
      <c r="M6" s="17" t="s">
        <v>21</v>
      </c>
      <c r="N6" s="9">
        <f t="shared" ref="N6:R6" si="2">N12+N17</f>
        <v>36.774774774774777</v>
      </c>
      <c r="O6" s="9">
        <v>33.299999999999997</v>
      </c>
      <c r="P6" s="9">
        <f t="shared" si="2"/>
        <v>321.10000000000002</v>
      </c>
      <c r="Q6" s="9">
        <f t="shared" si="2"/>
        <v>-29</v>
      </c>
      <c r="R6" s="8">
        <f t="shared" si="2"/>
        <v>292.10000000000002</v>
      </c>
      <c r="S6" s="17" t="s">
        <v>22</v>
      </c>
      <c r="T6" s="9">
        <f>T12+T17</f>
        <v>9.4837662337662323</v>
      </c>
      <c r="U6" s="9">
        <v>30.8</v>
      </c>
      <c r="V6" s="15"/>
    </row>
    <row r="7" spans="1:22" s="23" customFormat="1" ht="43" customHeight="1">
      <c r="A7" s="29" t="s">
        <v>23</v>
      </c>
      <c r="B7" s="29" t="s">
        <v>24</v>
      </c>
      <c r="C7" s="12">
        <v>211002</v>
      </c>
      <c r="D7" s="13">
        <v>21</v>
      </c>
      <c r="E7" s="13">
        <v>-14.2</v>
      </c>
      <c r="F7" s="13">
        <f t="shared" ref="F7:F11" si="3">D7+E7</f>
        <v>6.8000000000000007</v>
      </c>
      <c r="G7" s="14"/>
      <c r="H7" s="14">
        <f t="shared" ref="H7:H17" si="4">F7/I7</f>
        <v>1.7000000000000001E-2</v>
      </c>
      <c r="I7" s="20">
        <v>400</v>
      </c>
      <c r="J7" s="13">
        <v>21</v>
      </c>
      <c r="K7" s="14">
        <v>-14.2</v>
      </c>
      <c r="L7" s="13">
        <f t="shared" ref="L7:L9" si="5">J7+K7</f>
        <v>6.8000000000000007</v>
      </c>
      <c r="M7" s="13"/>
      <c r="N7" s="14">
        <f t="shared" ref="N7:N9" si="6">L7/O7</f>
        <v>0.20420420420420424</v>
      </c>
      <c r="O7" s="14">
        <v>33.299999999999997</v>
      </c>
      <c r="P7" s="13">
        <v>21</v>
      </c>
      <c r="Q7" s="14">
        <v>-14.2</v>
      </c>
      <c r="R7" s="13">
        <f>P7+Q7</f>
        <v>6.8000000000000007</v>
      </c>
      <c r="S7" s="13"/>
      <c r="T7" s="14">
        <f>R7/U7</f>
        <v>0.2207792207792208</v>
      </c>
      <c r="U7" s="14">
        <v>30.8</v>
      </c>
      <c r="V7" s="6"/>
    </row>
    <row r="8" spans="1:22" ht="43" customHeight="1">
      <c r="A8" s="30"/>
      <c r="B8" s="31"/>
      <c r="C8" s="12">
        <v>211006</v>
      </c>
      <c r="D8" s="13">
        <v>95.2</v>
      </c>
      <c r="E8" s="13">
        <v>0</v>
      </c>
      <c r="F8" s="13">
        <f t="shared" si="3"/>
        <v>95.2</v>
      </c>
      <c r="G8" s="14"/>
      <c r="H8" s="14">
        <f t="shared" si="4"/>
        <v>0.23800000000000002</v>
      </c>
      <c r="I8" s="20">
        <v>400</v>
      </c>
      <c r="J8" s="13">
        <v>95.2</v>
      </c>
      <c r="K8" s="14">
        <v>0</v>
      </c>
      <c r="L8" s="13">
        <f t="shared" si="5"/>
        <v>95.2</v>
      </c>
      <c r="M8" s="13"/>
      <c r="N8" s="14">
        <f t="shared" si="6"/>
        <v>2.8588588588588593</v>
      </c>
      <c r="O8" s="14">
        <v>33.299999999999997</v>
      </c>
      <c r="P8" s="13"/>
      <c r="Q8" s="14"/>
      <c r="R8" s="13"/>
      <c r="S8" s="13"/>
      <c r="T8" s="14"/>
      <c r="U8" s="14"/>
      <c r="V8" s="6"/>
    </row>
    <row r="9" spans="1:22" s="23" customFormat="1" ht="43" customHeight="1">
      <c r="A9" s="30"/>
      <c r="B9" s="29" t="s">
        <v>25</v>
      </c>
      <c r="C9" s="12">
        <v>211205</v>
      </c>
      <c r="D9" s="13">
        <v>67.099999999999994</v>
      </c>
      <c r="E9" s="13">
        <v>-14.8</v>
      </c>
      <c r="F9" s="13">
        <f t="shared" si="3"/>
        <v>52.3</v>
      </c>
      <c r="G9" s="14"/>
      <c r="H9" s="14">
        <f t="shared" si="4"/>
        <v>0.13075000000000001</v>
      </c>
      <c r="I9" s="20">
        <v>400</v>
      </c>
      <c r="J9" s="13">
        <v>67.099999999999994</v>
      </c>
      <c r="K9" s="14">
        <v>-14.8</v>
      </c>
      <c r="L9" s="13">
        <f t="shared" si="5"/>
        <v>52.3</v>
      </c>
      <c r="M9" s="13"/>
      <c r="N9" s="14">
        <f t="shared" si="6"/>
        <v>1.5705705705705706</v>
      </c>
      <c r="O9" s="14">
        <v>33.299999999999997</v>
      </c>
      <c r="P9" s="13">
        <v>67.099999999999994</v>
      </c>
      <c r="Q9" s="14">
        <v>-14.8</v>
      </c>
      <c r="R9" s="13">
        <f>P9+Q9</f>
        <v>52.3</v>
      </c>
      <c r="S9" s="14"/>
      <c r="T9" s="14">
        <f>R9/U9</f>
        <v>1.6980519480519478</v>
      </c>
      <c r="U9" s="14">
        <v>30.8</v>
      </c>
      <c r="V9" s="6"/>
    </row>
    <row r="10" spans="1:22" ht="43" customHeight="1">
      <c r="A10" s="30"/>
      <c r="B10" s="30"/>
      <c r="C10" s="12">
        <v>211202</v>
      </c>
      <c r="D10" s="13">
        <v>68.7</v>
      </c>
      <c r="E10" s="13">
        <v>0</v>
      </c>
      <c r="F10" s="13">
        <f t="shared" si="3"/>
        <v>68.7</v>
      </c>
      <c r="G10" s="14"/>
      <c r="H10" s="14">
        <f t="shared" si="4"/>
        <v>0.17175000000000001</v>
      </c>
      <c r="I10" s="20">
        <v>400</v>
      </c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2" ht="43" customHeight="1">
      <c r="A11" s="30"/>
      <c r="B11" s="31"/>
      <c r="C11" s="12">
        <v>211206</v>
      </c>
      <c r="D11" s="13">
        <v>54.4</v>
      </c>
      <c r="E11" s="13">
        <v>0</v>
      </c>
      <c r="F11" s="13">
        <f t="shared" si="3"/>
        <v>54.4</v>
      </c>
      <c r="G11" s="14"/>
      <c r="H11" s="14">
        <f t="shared" si="4"/>
        <v>0.13600000000000001</v>
      </c>
      <c r="I11" s="20">
        <v>400</v>
      </c>
      <c r="J11" s="13"/>
      <c r="K11" s="14"/>
      <c r="L11" s="13"/>
      <c r="M11" s="13"/>
      <c r="N11" s="14"/>
      <c r="O11" s="14"/>
      <c r="P11" s="13"/>
      <c r="Q11" s="14"/>
      <c r="R11" s="13"/>
      <c r="S11" s="13"/>
      <c r="T11" s="14"/>
      <c r="U11" s="14"/>
      <c r="V11" s="6"/>
    </row>
    <row r="12" spans="1:22" ht="43" customHeight="1">
      <c r="A12" s="41" t="s">
        <v>26</v>
      </c>
      <c r="B12" s="41"/>
      <c r="C12" s="16"/>
      <c r="D12" s="17">
        <f t="shared" ref="D12:F12" si="7">SUM(D7:D11)</f>
        <v>306.39999999999998</v>
      </c>
      <c r="E12" s="17">
        <f t="shared" si="7"/>
        <v>-29</v>
      </c>
      <c r="F12" s="17">
        <f t="shared" si="7"/>
        <v>277.39999999999998</v>
      </c>
      <c r="G12" s="9"/>
      <c r="H12" s="9">
        <f t="shared" si="4"/>
        <v>0.69349999999999989</v>
      </c>
      <c r="I12" s="19">
        <v>400</v>
      </c>
      <c r="J12" s="9">
        <f t="shared" ref="J12:L12" si="8">SUM(J7:J11)</f>
        <v>183.3</v>
      </c>
      <c r="K12" s="9">
        <f t="shared" si="8"/>
        <v>-29</v>
      </c>
      <c r="L12" s="9">
        <f t="shared" si="8"/>
        <v>154.30000000000001</v>
      </c>
      <c r="M12" s="17"/>
      <c r="N12" s="9">
        <f t="shared" ref="N12:R12" si="9">SUM(N7:N11)</f>
        <v>4.6336336336336341</v>
      </c>
      <c r="O12" s="9">
        <v>33.299999999999997</v>
      </c>
      <c r="P12" s="9">
        <f t="shared" si="9"/>
        <v>88.1</v>
      </c>
      <c r="Q12" s="9">
        <f t="shared" si="9"/>
        <v>-29</v>
      </c>
      <c r="R12" s="9">
        <f t="shared" si="9"/>
        <v>59.099999999999994</v>
      </c>
      <c r="S12" s="9"/>
      <c r="T12" s="9">
        <f>SUM(T7:T11)</f>
        <v>1.9188311688311686</v>
      </c>
      <c r="U12" s="9">
        <v>30.8</v>
      </c>
      <c r="V12" s="15"/>
    </row>
    <row r="13" spans="1:22" ht="43" customHeight="1">
      <c r="A13" s="30" t="s">
        <v>27</v>
      </c>
      <c r="B13" s="26" t="s">
        <v>28</v>
      </c>
      <c r="C13" s="12">
        <v>220605</v>
      </c>
      <c r="D13" s="13">
        <v>311.2</v>
      </c>
      <c r="E13" s="13">
        <v>0</v>
      </c>
      <c r="F13" s="13">
        <f t="shared" ref="F13:F16" si="10">D13+E13</f>
        <v>311.2</v>
      </c>
      <c r="G13" s="14"/>
      <c r="H13" s="14">
        <f t="shared" si="4"/>
        <v>0.77800000000000002</v>
      </c>
      <c r="I13" s="20">
        <v>400</v>
      </c>
      <c r="J13" s="13">
        <v>311.2</v>
      </c>
      <c r="K13" s="13">
        <v>0</v>
      </c>
      <c r="L13" s="13">
        <f t="shared" ref="L13:L16" si="11">J13+K13</f>
        <v>311.2</v>
      </c>
      <c r="M13" s="13"/>
      <c r="N13" s="14">
        <f t="shared" ref="N13:N16" si="12">L13/O13</f>
        <v>9.3453453453453452</v>
      </c>
      <c r="O13" s="14">
        <v>33.299999999999997</v>
      </c>
      <c r="P13" s="13"/>
      <c r="Q13" s="14"/>
      <c r="R13" s="13"/>
      <c r="S13" s="14"/>
      <c r="T13" s="14"/>
      <c r="U13" s="14"/>
      <c r="V13" s="21"/>
    </row>
    <row r="14" spans="1:22" ht="43" customHeight="1">
      <c r="A14" s="30"/>
      <c r="B14" s="26"/>
      <c r="C14" s="12">
        <v>220602</v>
      </c>
      <c r="D14" s="13">
        <v>233</v>
      </c>
      <c r="E14" s="13">
        <v>0</v>
      </c>
      <c r="F14" s="13">
        <f t="shared" si="10"/>
        <v>233</v>
      </c>
      <c r="G14" s="14"/>
      <c r="H14" s="14">
        <f t="shared" si="4"/>
        <v>0.58250000000000002</v>
      </c>
      <c r="I14" s="20">
        <v>400</v>
      </c>
      <c r="J14" s="13">
        <v>233</v>
      </c>
      <c r="K14" s="13">
        <v>0</v>
      </c>
      <c r="L14" s="13">
        <f t="shared" si="11"/>
        <v>233</v>
      </c>
      <c r="M14" s="13"/>
      <c r="N14" s="14">
        <f t="shared" si="12"/>
        <v>6.9969969969969972</v>
      </c>
      <c r="O14" s="14">
        <v>33.299999999999997</v>
      </c>
      <c r="P14" s="13">
        <v>233</v>
      </c>
      <c r="Q14" s="14">
        <v>0</v>
      </c>
      <c r="R14" s="13">
        <f>P14+Q14</f>
        <v>233</v>
      </c>
      <c r="S14" s="14"/>
      <c r="T14" s="14">
        <f>R14/U14</f>
        <v>7.5649350649350646</v>
      </c>
      <c r="U14" s="14">
        <v>30.8</v>
      </c>
      <c r="V14" s="21"/>
    </row>
    <row r="15" spans="1:22" s="23" customFormat="1" ht="43" customHeight="1">
      <c r="A15" s="30"/>
      <c r="B15" s="26"/>
      <c r="C15" s="12">
        <v>220607</v>
      </c>
      <c r="D15" s="13">
        <v>280.5</v>
      </c>
      <c r="E15" s="13">
        <v>-0.2</v>
      </c>
      <c r="F15" s="13">
        <f t="shared" si="10"/>
        <v>280.3</v>
      </c>
      <c r="G15" s="14"/>
      <c r="H15" s="14">
        <f t="shared" si="4"/>
        <v>0.70074999999999998</v>
      </c>
      <c r="I15" s="20">
        <v>400</v>
      </c>
      <c r="J15" s="13">
        <v>0</v>
      </c>
      <c r="K15" s="14">
        <v>280.3</v>
      </c>
      <c r="L15" s="13">
        <f t="shared" si="11"/>
        <v>280.3</v>
      </c>
      <c r="M15" s="13"/>
      <c r="N15" s="14">
        <f t="shared" si="12"/>
        <v>8.4174174174174183</v>
      </c>
      <c r="O15" s="14">
        <v>33.299999999999997</v>
      </c>
      <c r="P15" s="13"/>
      <c r="Q15" s="14"/>
      <c r="R15" s="13"/>
      <c r="S15" s="14"/>
      <c r="T15" s="14"/>
      <c r="U15" s="14"/>
      <c r="V15" s="22"/>
    </row>
    <row r="16" spans="1:22" s="23" customFormat="1" ht="43" customHeight="1">
      <c r="A16" s="31"/>
      <c r="B16" s="6" t="s">
        <v>24</v>
      </c>
      <c r="C16" s="12">
        <v>221001</v>
      </c>
      <c r="D16" s="14">
        <v>246</v>
      </c>
      <c r="E16" s="14">
        <v>-0.2</v>
      </c>
      <c r="F16" s="14">
        <f t="shared" si="10"/>
        <v>245.8</v>
      </c>
      <c r="G16" s="14"/>
      <c r="H16" s="14">
        <f t="shared" si="4"/>
        <v>0.61450000000000005</v>
      </c>
      <c r="I16" s="20">
        <v>400</v>
      </c>
      <c r="J16" s="14">
        <v>246</v>
      </c>
      <c r="K16" s="14">
        <v>-0.2</v>
      </c>
      <c r="L16" s="14">
        <f t="shared" si="11"/>
        <v>245.8</v>
      </c>
      <c r="M16" s="14"/>
      <c r="N16" s="14">
        <f t="shared" si="12"/>
        <v>7.3813813813813827</v>
      </c>
      <c r="O16" s="14">
        <v>33.299999999999997</v>
      </c>
      <c r="P16" s="14"/>
      <c r="Q16" s="14"/>
      <c r="R16" s="14"/>
      <c r="S16" s="13"/>
      <c r="T16" s="14"/>
      <c r="U16" s="14"/>
      <c r="V16" s="21"/>
    </row>
    <row r="17" spans="1:22" ht="43" customHeight="1">
      <c r="A17" s="41" t="s">
        <v>26</v>
      </c>
      <c r="B17" s="41"/>
      <c r="C17" s="15"/>
      <c r="D17" s="9">
        <f t="shared" ref="D17:F17" si="13">SUM(D13:D16)</f>
        <v>1070.7</v>
      </c>
      <c r="E17" s="9">
        <f t="shared" si="13"/>
        <v>-0.4</v>
      </c>
      <c r="F17" s="9">
        <f t="shared" si="13"/>
        <v>1070.3</v>
      </c>
      <c r="G17" s="9"/>
      <c r="H17" s="9">
        <f t="shared" si="4"/>
        <v>2.6757499999999999</v>
      </c>
      <c r="I17" s="19">
        <v>400</v>
      </c>
      <c r="J17" s="9">
        <f t="shared" ref="J17:L17" si="14">SUM(J13:J16)</f>
        <v>790.2</v>
      </c>
      <c r="K17" s="9">
        <f t="shared" si="14"/>
        <v>280.10000000000002</v>
      </c>
      <c r="L17" s="9">
        <f t="shared" si="14"/>
        <v>1070.3</v>
      </c>
      <c r="M17" s="17"/>
      <c r="N17" s="9">
        <f t="shared" ref="N17:R17" si="15">SUM(N13:N16)</f>
        <v>32.141141141141141</v>
      </c>
      <c r="O17" s="9">
        <v>33.299999999999997</v>
      </c>
      <c r="P17" s="9">
        <f t="shared" si="15"/>
        <v>233</v>
      </c>
      <c r="Q17" s="9">
        <f t="shared" si="15"/>
        <v>0</v>
      </c>
      <c r="R17" s="9">
        <f t="shared" si="15"/>
        <v>233</v>
      </c>
      <c r="S17" s="9"/>
      <c r="T17" s="9">
        <f>SUM(T13:T16)</f>
        <v>7.5649350649350646</v>
      </c>
      <c r="U17" s="9">
        <v>30.8</v>
      </c>
      <c r="V17" s="15"/>
    </row>
    <row r="18" spans="1:22" ht="60" customHeight="1">
      <c r="A18" s="28" t="s">
        <v>37</v>
      </c>
      <c r="B18" s="28"/>
      <c r="C18" s="28"/>
      <c r="D18" s="28"/>
      <c r="E18" s="28"/>
      <c r="F18" s="28"/>
      <c r="G18" s="28"/>
      <c r="H18" s="28"/>
      <c r="I18" s="40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</sheetData>
  <mergeCells count="35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18:V18"/>
    <mergeCell ref="A3:A5"/>
    <mergeCell ref="A7:A11"/>
    <mergeCell ref="A13:A16"/>
    <mergeCell ref="B3:B5"/>
    <mergeCell ref="B7:B8"/>
    <mergeCell ref="B9:B11"/>
    <mergeCell ref="B13:B15"/>
    <mergeCell ref="C3:C5"/>
    <mergeCell ref="D4:D5"/>
    <mergeCell ref="G4:H4"/>
    <mergeCell ref="M4:N4"/>
    <mergeCell ref="S4:T4"/>
    <mergeCell ref="A6:C6"/>
    <mergeCell ref="A12:B12"/>
    <mergeCell ref="A17:B17"/>
    <mergeCell ref="U4:U5"/>
    <mergeCell ref="V3:V5"/>
    <mergeCell ref="K4:K5"/>
    <mergeCell ref="L4:L5"/>
    <mergeCell ref="O4:O5"/>
    <mergeCell ref="P4:P5"/>
    <mergeCell ref="Q4:Q5"/>
    <mergeCell ref="R4:R5"/>
  </mergeCells>
  <phoneticPr fontId="8" type="noConversion"/>
  <pageMargins left="0.75138888888888888" right="0.75138888888888888" top="1" bottom="1" header="0.5" footer="0.5"/>
  <pageSetup paperSize="9" scale="54" fitToHeight="0" orientation="landscape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"/>
  <sheetViews>
    <sheetView zoomScale="70" zoomScaleSheetLayoutView="100" workbookViewId="0">
      <selection activeCell="M13" sqref="M13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7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7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2022-05-28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7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7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34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7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7" ht="43" customHeight="1">
      <c r="A6" s="41" t="s">
        <v>19</v>
      </c>
      <c r="B6" s="41"/>
      <c r="C6" s="41"/>
      <c r="D6" s="9">
        <f t="shared" ref="D6:F6" si="0">D12+D19</f>
        <v>1347.6999999999998</v>
      </c>
      <c r="E6" s="9">
        <f t="shared" si="0"/>
        <v>449.40000000000003</v>
      </c>
      <c r="F6" s="8">
        <f t="shared" si="0"/>
        <v>1797.1</v>
      </c>
      <c r="G6" s="10" t="s">
        <v>35</v>
      </c>
      <c r="H6" s="9">
        <f t="shared" ref="H6:L6" si="1">H12+H19</f>
        <v>4.49275</v>
      </c>
      <c r="I6" s="19">
        <v>400</v>
      </c>
      <c r="J6" s="9">
        <f t="shared" si="1"/>
        <v>1224.5999999999999</v>
      </c>
      <c r="K6" s="9">
        <f t="shared" si="1"/>
        <v>-25.6</v>
      </c>
      <c r="L6" s="8">
        <f t="shared" si="1"/>
        <v>1199</v>
      </c>
      <c r="M6" s="17" t="s">
        <v>21</v>
      </c>
      <c r="N6" s="9">
        <f t="shared" ref="N6:R6" si="2">N12+N19</f>
        <v>36.006006006006004</v>
      </c>
      <c r="O6" s="9">
        <v>33.299999999999997</v>
      </c>
      <c r="P6" s="9">
        <f t="shared" si="2"/>
        <v>292.10000000000002</v>
      </c>
      <c r="Q6" s="9">
        <f t="shared" si="2"/>
        <v>-25.200000000000003</v>
      </c>
      <c r="R6" s="8">
        <f t="shared" si="2"/>
        <v>266.89999999999998</v>
      </c>
      <c r="S6" s="17" t="s">
        <v>22</v>
      </c>
      <c r="T6" s="9">
        <f>T12+T19</f>
        <v>8.6655844155844157</v>
      </c>
      <c r="U6" s="9">
        <v>30.8</v>
      </c>
      <c r="V6" s="15"/>
    </row>
    <row r="7" spans="1:27" ht="43" customHeight="1">
      <c r="A7" s="29" t="s">
        <v>23</v>
      </c>
      <c r="B7" s="29" t="s">
        <v>24</v>
      </c>
      <c r="C7" s="12">
        <v>211002</v>
      </c>
      <c r="D7" s="13">
        <v>6.8</v>
      </c>
      <c r="E7" s="13">
        <v>-6.8</v>
      </c>
      <c r="F7" s="13">
        <f t="shared" ref="F7:F11" si="3">D7+E7</f>
        <v>0</v>
      </c>
      <c r="G7" s="14"/>
      <c r="H7" s="14">
        <f t="shared" ref="H7:H19" si="4">F7/I7</f>
        <v>0</v>
      </c>
      <c r="I7" s="20">
        <v>400</v>
      </c>
      <c r="J7" s="13">
        <v>6.8</v>
      </c>
      <c r="K7" s="14">
        <v>-6.8</v>
      </c>
      <c r="L7" s="13">
        <f t="shared" ref="L7:L9" si="5">J7+K7</f>
        <v>0</v>
      </c>
      <c r="M7" s="13"/>
      <c r="N7" s="14">
        <f t="shared" ref="N7:N9" si="6">L7/O7</f>
        <v>0</v>
      </c>
      <c r="O7" s="14">
        <v>33.299999999999997</v>
      </c>
      <c r="P7" s="13">
        <v>6.8</v>
      </c>
      <c r="Q7" s="14">
        <v>-6.8</v>
      </c>
      <c r="R7" s="13">
        <f>P7+Q7</f>
        <v>0</v>
      </c>
      <c r="S7" s="13"/>
      <c r="T7" s="14">
        <f>R7/U7</f>
        <v>0</v>
      </c>
      <c r="U7" s="14">
        <v>30.8</v>
      </c>
      <c r="V7" s="6" t="s">
        <v>38</v>
      </c>
    </row>
    <row r="8" spans="1:27" ht="43" customHeight="1">
      <c r="A8" s="30"/>
      <c r="B8" s="31"/>
      <c r="C8" s="12">
        <v>211006</v>
      </c>
      <c r="D8" s="13">
        <v>95.2</v>
      </c>
      <c r="E8" s="13">
        <v>0</v>
      </c>
      <c r="F8" s="13">
        <f t="shared" si="3"/>
        <v>95.2</v>
      </c>
      <c r="G8" s="14"/>
      <c r="H8" s="14">
        <f t="shared" si="4"/>
        <v>0.23800000000000002</v>
      </c>
      <c r="I8" s="20">
        <v>400</v>
      </c>
      <c r="J8" s="13">
        <v>95.2</v>
      </c>
      <c r="K8" s="14">
        <v>0</v>
      </c>
      <c r="L8" s="13">
        <f t="shared" si="5"/>
        <v>95.2</v>
      </c>
      <c r="M8" s="13"/>
      <c r="N8" s="14">
        <f t="shared" si="6"/>
        <v>2.8588588588588593</v>
      </c>
      <c r="O8" s="14">
        <v>33.299999999999997</v>
      </c>
      <c r="P8" s="13"/>
      <c r="Q8" s="14"/>
      <c r="R8" s="13"/>
      <c r="S8" s="13"/>
      <c r="T8" s="14"/>
      <c r="U8" s="14"/>
      <c r="V8" s="6"/>
    </row>
    <row r="9" spans="1:27" ht="43" customHeight="1">
      <c r="A9" s="30"/>
      <c r="B9" s="29" t="s">
        <v>25</v>
      </c>
      <c r="C9" s="12">
        <v>211205</v>
      </c>
      <c r="D9" s="13">
        <v>52.3</v>
      </c>
      <c r="E9" s="13">
        <v>-14</v>
      </c>
      <c r="F9" s="13">
        <f t="shared" si="3"/>
        <v>38.299999999999997</v>
      </c>
      <c r="G9" s="14"/>
      <c r="H9" s="14">
        <f t="shared" si="4"/>
        <v>9.5749999999999988E-2</v>
      </c>
      <c r="I9" s="20">
        <v>400</v>
      </c>
      <c r="J9" s="13">
        <v>52.3</v>
      </c>
      <c r="K9" s="14">
        <v>-14</v>
      </c>
      <c r="L9" s="13">
        <f t="shared" si="5"/>
        <v>38.299999999999997</v>
      </c>
      <c r="M9" s="13"/>
      <c r="N9" s="14">
        <f t="shared" si="6"/>
        <v>1.1501501501501501</v>
      </c>
      <c r="O9" s="14">
        <v>33.299999999999997</v>
      </c>
      <c r="P9" s="13">
        <v>52.3</v>
      </c>
      <c r="Q9" s="14">
        <v>-14</v>
      </c>
      <c r="R9" s="13">
        <f>P9+Q9</f>
        <v>38.299999999999997</v>
      </c>
      <c r="S9" s="14"/>
      <c r="T9" s="14">
        <f>R9/U9</f>
        <v>1.2435064935064934</v>
      </c>
      <c r="U9" s="14">
        <v>30.8</v>
      </c>
      <c r="V9" s="6"/>
      <c r="AA9" s="1" t="s">
        <v>39</v>
      </c>
    </row>
    <row r="10" spans="1:27" ht="43" customHeight="1">
      <c r="A10" s="30"/>
      <c r="B10" s="30"/>
      <c r="C10" s="12">
        <v>211202</v>
      </c>
      <c r="D10" s="13">
        <v>68.7</v>
      </c>
      <c r="E10" s="13">
        <v>0</v>
      </c>
      <c r="F10" s="13">
        <f t="shared" si="3"/>
        <v>68.7</v>
      </c>
      <c r="G10" s="14"/>
      <c r="H10" s="14">
        <f t="shared" si="4"/>
        <v>0.17175000000000001</v>
      </c>
      <c r="I10" s="20">
        <v>400</v>
      </c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7" ht="43" customHeight="1">
      <c r="A11" s="30"/>
      <c r="B11" s="31"/>
      <c r="C11" s="12">
        <v>211206</v>
      </c>
      <c r="D11" s="13">
        <v>54.4</v>
      </c>
      <c r="E11" s="13">
        <v>0</v>
      </c>
      <c r="F11" s="13">
        <f t="shared" si="3"/>
        <v>54.4</v>
      </c>
      <c r="G11" s="14"/>
      <c r="H11" s="14">
        <f t="shared" si="4"/>
        <v>0.13600000000000001</v>
      </c>
      <c r="I11" s="20">
        <v>400</v>
      </c>
      <c r="J11" s="13"/>
      <c r="K11" s="14"/>
      <c r="L11" s="13"/>
      <c r="M11" s="13"/>
      <c r="N11" s="14"/>
      <c r="O11" s="14"/>
      <c r="P11" s="13"/>
      <c r="Q11" s="14"/>
      <c r="R11" s="13"/>
      <c r="S11" s="13"/>
      <c r="T11" s="14"/>
      <c r="U11" s="14"/>
      <c r="V11" s="6"/>
    </row>
    <row r="12" spans="1:27" ht="43" customHeight="1">
      <c r="A12" s="41" t="s">
        <v>26</v>
      </c>
      <c r="B12" s="41"/>
      <c r="C12" s="16"/>
      <c r="D12" s="17">
        <f t="shared" ref="D12:F12" si="7">SUM(D7:D11)</f>
        <v>277.39999999999998</v>
      </c>
      <c r="E12" s="17">
        <f t="shared" si="7"/>
        <v>-20.8</v>
      </c>
      <c r="F12" s="17">
        <f t="shared" si="7"/>
        <v>256.59999999999997</v>
      </c>
      <c r="G12" s="9"/>
      <c r="H12" s="9">
        <f t="shared" si="4"/>
        <v>0.64149999999999996</v>
      </c>
      <c r="I12" s="19">
        <v>400</v>
      </c>
      <c r="J12" s="9">
        <f t="shared" ref="J12:L12" si="8">SUM(J7:J11)</f>
        <v>154.30000000000001</v>
      </c>
      <c r="K12" s="9">
        <f t="shared" si="8"/>
        <v>-20.8</v>
      </c>
      <c r="L12" s="9">
        <f t="shared" si="8"/>
        <v>133.5</v>
      </c>
      <c r="M12" s="17"/>
      <c r="N12" s="9">
        <f t="shared" ref="N12:R12" si="9">SUM(N7:N11)</f>
        <v>4.0090090090090094</v>
      </c>
      <c r="O12" s="9">
        <v>33.299999999999997</v>
      </c>
      <c r="P12" s="9">
        <f t="shared" si="9"/>
        <v>59.099999999999994</v>
      </c>
      <c r="Q12" s="9">
        <f t="shared" si="9"/>
        <v>-20.8</v>
      </c>
      <c r="R12" s="9">
        <f t="shared" si="9"/>
        <v>38.299999999999997</v>
      </c>
      <c r="S12" s="9"/>
      <c r="T12" s="9">
        <f>SUM(T7:T11)</f>
        <v>1.2435064935064934</v>
      </c>
      <c r="U12" s="9">
        <v>30.8</v>
      </c>
      <c r="V12" s="15"/>
    </row>
    <row r="13" spans="1:27" ht="43" customHeight="1">
      <c r="A13" s="30" t="s">
        <v>27</v>
      </c>
      <c r="B13" s="26" t="s">
        <v>28</v>
      </c>
      <c r="C13" s="12">
        <v>220605</v>
      </c>
      <c r="D13" s="13">
        <v>311.2</v>
      </c>
      <c r="E13" s="13">
        <v>0</v>
      </c>
      <c r="F13" s="13">
        <f t="shared" ref="F13:F18" si="10">D13+E13</f>
        <v>311.2</v>
      </c>
      <c r="G13" s="14"/>
      <c r="H13" s="14">
        <f t="shared" si="4"/>
        <v>0.77800000000000002</v>
      </c>
      <c r="I13" s="20">
        <v>400</v>
      </c>
      <c r="J13" s="13">
        <v>311.2</v>
      </c>
      <c r="K13" s="13">
        <v>0</v>
      </c>
      <c r="L13" s="13">
        <f>J13+K13</f>
        <v>311.2</v>
      </c>
      <c r="M13" s="13"/>
      <c r="N13" s="14">
        <f>L13/O13</f>
        <v>9.3453453453453452</v>
      </c>
      <c r="O13" s="14">
        <v>33.299999999999997</v>
      </c>
      <c r="P13" s="13"/>
      <c r="Q13" s="14"/>
      <c r="R13" s="13"/>
      <c r="S13" s="14"/>
      <c r="T13" s="14"/>
      <c r="U13" s="14"/>
      <c r="V13" s="21"/>
    </row>
    <row r="14" spans="1:27" ht="43" customHeight="1">
      <c r="A14" s="30"/>
      <c r="B14" s="26"/>
      <c r="C14" s="12">
        <v>220602</v>
      </c>
      <c r="D14" s="13">
        <v>233</v>
      </c>
      <c r="E14" s="13">
        <v>-4.4000000000000004</v>
      </c>
      <c r="F14" s="13">
        <f t="shared" si="10"/>
        <v>228.6</v>
      </c>
      <c r="G14" s="14"/>
      <c r="H14" s="14">
        <f t="shared" si="4"/>
        <v>0.57150000000000001</v>
      </c>
      <c r="I14" s="20">
        <v>400</v>
      </c>
      <c r="J14" s="13">
        <v>233</v>
      </c>
      <c r="K14" s="13">
        <v>-4.4000000000000004</v>
      </c>
      <c r="L14" s="13">
        <f>J14+K14</f>
        <v>228.6</v>
      </c>
      <c r="M14" s="13"/>
      <c r="N14" s="14">
        <f>L14/O14</f>
        <v>6.8648648648648649</v>
      </c>
      <c r="O14" s="14">
        <v>33.299999999999997</v>
      </c>
      <c r="P14" s="13">
        <v>233</v>
      </c>
      <c r="Q14" s="14">
        <v>-4.4000000000000004</v>
      </c>
      <c r="R14" s="13">
        <f>P14+Q14</f>
        <v>228.6</v>
      </c>
      <c r="S14" s="14"/>
      <c r="T14" s="14">
        <f>R14/U14</f>
        <v>7.4220779220779214</v>
      </c>
      <c r="U14" s="14">
        <v>30.8</v>
      </c>
      <c r="V14" s="21"/>
    </row>
    <row r="15" spans="1:27" ht="43" customHeight="1">
      <c r="A15" s="30"/>
      <c r="B15" s="26"/>
      <c r="C15" s="12">
        <v>220606</v>
      </c>
      <c r="D15" s="13">
        <v>0</v>
      </c>
      <c r="E15" s="13">
        <v>235</v>
      </c>
      <c r="F15" s="13">
        <f t="shared" si="10"/>
        <v>235</v>
      </c>
      <c r="G15" s="14"/>
      <c r="H15" s="14">
        <f t="shared" si="4"/>
        <v>0.58750000000000002</v>
      </c>
      <c r="I15" s="20">
        <v>400</v>
      </c>
      <c r="J15" s="13"/>
      <c r="K15" s="13"/>
      <c r="L15" s="13"/>
      <c r="M15" s="13"/>
      <c r="N15" s="14"/>
      <c r="O15" s="14"/>
      <c r="P15" s="13"/>
      <c r="Q15" s="14"/>
      <c r="R15" s="13"/>
      <c r="S15" s="14"/>
      <c r="T15" s="14"/>
      <c r="U15" s="14"/>
      <c r="V15" s="21"/>
    </row>
    <row r="16" spans="1:27" ht="43" customHeight="1">
      <c r="A16" s="30"/>
      <c r="B16" s="26"/>
      <c r="C16" s="12">
        <v>220607</v>
      </c>
      <c r="D16" s="13">
        <v>280.3</v>
      </c>
      <c r="E16" s="13">
        <v>-0.2</v>
      </c>
      <c r="F16" s="13">
        <f t="shared" si="10"/>
        <v>280.10000000000002</v>
      </c>
      <c r="G16" s="14"/>
      <c r="H16" s="14">
        <f t="shared" si="4"/>
        <v>0.70025000000000004</v>
      </c>
      <c r="I16" s="20">
        <v>400</v>
      </c>
      <c r="J16" s="13">
        <v>280.3</v>
      </c>
      <c r="K16" s="14">
        <v>-0.2</v>
      </c>
      <c r="L16" s="13">
        <f>J16+K16</f>
        <v>280.10000000000002</v>
      </c>
      <c r="M16" s="13"/>
      <c r="N16" s="14">
        <f>L16/O16</f>
        <v>8.4114114114114127</v>
      </c>
      <c r="O16" s="14">
        <v>33.299999999999997</v>
      </c>
      <c r="P16" s="13"/>
      <c r="Q16" s="14"/>
      <c r="R16" s="13"/>
      <c r="S16" s="14"/>
      <c r="T16" s="14"/>
      <c r="U16" s="14"/>
      <c r="V16" s="22"/>
    </row>
    <row r="17" spans="1:22" ht="43" customHeight="1">
      <c r="A17" s="30"/>
      <c r="B17" s="29" t="s">
        <v>24</v>
      </c>
      <c r="C17" s="12">
        <v>221001</v>
      </c>
      <c r="D17" s="14">
        <v>245.8</v>
      </c>
      <c r="E17" s="14">
        <v>-0.2</v>
      </c>
      <c r="F17" s="14">
        <f t="shared" si="10"/>
        <v>245.60000000000002</v>
      </c>
      <c r="G17" s="14"/>
      <c r="H17" s="14">
        <f t="shared" si="4"/>
        <v>0.6140000000000001</v>
      </c>
      <c r="I17" s="20">
        <v>400</v>
      </c>
      <c r="J17" s="14">
        <v>245.8</v>
      </c>
      <c r="K17" s="14">
        <v>-0.2</v>
      </c>
      <c r="L17" s="14">
        <f>J17+K17</f>
        <v>245.60000000000002</v>
      </c>
      <c r="M17" s="14"/>
      <c r="N17" s="14">
        <f>L17/O17</f>
        <v>7.375375375375377</v>
      </c>
      <c r="O17" s="14">
        <v>33.299999999999997</v>
      </c>
      <c r="P17" s="14"/>
      <c r="Q17" s="14"/>
      <c r="R17" s="14"/>
      <c r="S17" s="13"/>
      <c r="T17" s="14"/>
      <c r="U17" s="14"/>
      <c r="V17" s="21"/>
    </row>
    <row r="18" spans="1:22" ht="43" customHeight="1">
      <c r="A18" s="31"/>
      <c r="B18" s="31"/>
      <c r="C18" s="12">
        <v>221002</v>
      </c>
      <c r="D18" s="14">
        <v>0</v>
      </c>
      <c r="E18" s="14">
        <v>240</v>
      </c>
      <c r="F18" s="14">
        <f t="shared" si="10"/>
        <v>240</v>
      </c>
      <c r="G18" s="14"/>
      <c r="H18" s="14">
        <f t="shared" si="4"/>
        <v>0.6</v>
      </c>
      <c r="I18" s="20">
        <v>400</v>
      </c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4"/>
      <c r="U18" s="14"/>
      <c r="V18" s="21"/>
    </row>
    <row r="19" spans="1:22" ht="43" customHeight="1">
      <c r="A19" s="41" t="s">
        <v>26</v>
      </c>
      <c r="B19" s="41"/>
      <c r="C19" s="15"/>
      <c r="D19" s="9">
        <f>SUM(D13:D18)</f>
        <v>1070.3</v>
      </c>
      <c r="E19" s="9">
        <f>SUM(E13:E18)</f>
        <v>470.20000000000005</v>
      </c>
      <c r="F19" s="9">
        <f>SUM(F13:F18)</f>
        <v>1540.5</v>
      </c>
      <c r="G19" s="9"/>
      <c r="H19" s="9">
        <f t="shared" si="4"/>
        <v>3.8512499999999998</v>
      </c>
      <c r="I19" s="19">
        <v>400</v>
      </c>
      <c r="J19" s="9">
        <f>SUM(J13:J18)</f>
        <v>1070.3</v>
      </c>
      <c r="K19" s="9">
        <f>SUM(K13:K18)</f>
        <v>-4.8000000000000007</v>
      </c>
      <c r="L19" s="9">
        <f>SUM(L13:L18)</f>
        <v>1065.5</v>
      </c>
      <c r="M19" s="17"/>
      <c r="N19" s="9">
        <f>SUM(N13:N17)</f>
        <v>31.996996996996998</v>
      </c>
      <c r="O19" s="9">
        <v>33.299999999999997</v>
      </c>
      <c r="P19" s="9">
        <f>SUM(P13:P17)</f>
        <v>233</v>
      </c>
      <c r="Q19" s="9">
        <f>SUM(Q13:Q17)</f>
        <v>-4.4000000000000004</v>
      </c>
      <c r="R19" s="9">
        <f>SUM(R13:R17)</f>
        <v>228.6</v>
      </c>
      <c r="S19" s="9"/>
      <c r="T19" s="9">
        <f>SUM(T13:T17)</f>
        <v>7.4220779220779214</v>
      </c>
      <c r="U19" s="9">
        <v>30.8</v>
      </c>
      <c r="V19" s="15"/>
    </row>
    <row r="20" spans="1:22" ht="60" customHeight="1">
      <c r="A20" s="28" t="s">
        <v>40</v>
      </c>
      <c r="B20" s="28"/>
      <c r="C20" s="28"/>
      <c r="D20" s="28"/>
      <c r="E20" s="28"/>
      <c r="F20" s="28"/>
      <c r="G20" s="28"/>
      <c r="H20" s="28"/>
      <c r="I20" s="40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</sheetData>
  <mergeCells count="36">
    <mergeCell ref="D4:D5"/>
    <mergeCell ref="E4:E5"/>
    <mergeCell ref="F4:F5"/>
    <mergeCell ref="I4:I5"/>
    <mergeCell ref="A1:V1"/>
    <mergeCell ref="A2:G2"/>
    <mergeCell ref="I2:M2"/>
    <mergeCell ref="Q2:V2"/>
    <mergeCell ref="D3:I3"/>
    <mergeCell ref="J3:O3"/>
    <mergeCell ref="P3:U3"/>
    <mergeCell ref="A20:V20"/>
    <mergeCell ref="A3:A5"/>
    <mergeCell ref="A7:A11"/>
    <mergeCell ref="A13:A18"/>
    <mergeCell ref="B3:B5"/>
    <mergeCell ref="B7:B8"/>
    <mergeCell ref="B9:B11"/>
    <mergeCell ref="B13:B16"/>
    <mergeCell ref="B17:B18"/>
    <mergeCell ref="C3:C5"/>
    <mergeCell ref="G4:H4"/>
    <mergeCell ref="M4:N4"/>
    <mergeCell ref="S4:T4"/>
    <mergeCell ref="A6:C6"/>
    <mergeCell ref="A12:B12"/>
    <mergeCell ref="A19:B19"/>
    <mergeCell ref="R4:R5"/>
    <mergeCell ref="U4:U5"/>
    <mergeCell ref="V3:V5"/>
    <mergeCell ref="J4:J5"/>
    <mergeCell ref="K4:K5"/>
    <mergeCell ref="L4:L5"/>
    <mergeCell ref="O4:O5"/>
    <mergeCell ref="P4:P5"/>
    <mergeCell ref="Q4:Q5"/>
  </mergeCells>
  <phoneticPr fontId="8" type="noConversion"/>
  <pageMargins left="0.90486111111111112" right="0.75138888888888888" top="1" bottom="1" header="0.5" footer="0.5"/>
  <pageSetup paperSize="9" scale="52" orientation="landscape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0"/>
  <sheetViews>
    <sheetView zoomScale="70" zoomScaleSheetLayoutView="100" workbookViewId="0">
      <selection activeCell="H11" sqref="H11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7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7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2022-06-28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7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7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34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7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7" ht="43" customHeight="1">
      <c r="A6" s="41" t="s">
        <v>19</v>
      </c>
      <c r="B6" s="41"/>
      <c r="C6" s="41"/>
      <c r="D6" s="9">
        <f t="shared" ref="D6:E6" si="0">D11+D19</f>
        <v>1797.1</v>
      </c>
      <c r="E6" s="9">
        <f t="shared" si="0"/>
        <v>190.2</v>
      </c>
      <c r="F6" s="8">
        <f>D6+E6</f>
        <v>1987.3</v>
      </c>
      <c r="G6" s="10" t="s">
        <v>35</v>
      </c>
      <c r="H6" s="9">
        <f t="shared" ref="H6:K6" si="1">H11+H19</f>
        <v>4.9682500000000003</v>
      </c>
      <c r="I6" s="19">
        <v>400</v>
      </c>
      <c r="J6" s="9">
        <f t="shared" si="1"/>
        <v>1199</v>
      </c>
      <c r="K6" s="9">
        <f t="shared" si="1"/>
        <v>-39.799999999999997</v>
      </c>
      <c r="L6" s="8">
        <f>K6+J6</f>
        <v>1159.2</v>
      </c>
      <c r="M6" s="17" t="s">
        <v>21</v>
      </c>
      <c r="N6" s="9">
        <f t="shared" ref="N6:Q6" si="2">N11+N19</f>
        <v>34.810810810810814</v>
      </c>
      <c r="O6" s="9">
        <v>33.299999999999997</v>
      </c>
      <c r="P6" s="9">
        <f t="shared" si="2"/>
        <v>266.89999999999998</v>
      </c>
      <c r="Q6" s="9">
        <f t="shared" si="2"/>
        <v>-39.4</v>
      </c>
      <c r="R6" s="8">
        <f>P6+Q6</f>
        <v>227.49999999999997</v>
      </c>
      <c r="S6" s="17" t="s">
        <v>22</v>
      </c>
      <c r="T6" s="9">
        <f>T11+T19</f>
        <v>7.3863636363636349</v>
      </c>
      <c r="U6" s="9">
        <v>30.8</v>
      </c>
      <c r="V6" s="15"/>
    </row>
    <row r="7" spans="1:27" ht="43" customHeight="1">
      <c r="A7" s="30" t="s">
        <v>23</v>
      </c>
      <c r="B7" s="11" t="s">
        <v>24</v>
      </c>
      <c r="C7" s="12">
        <v>211006</v>
      </c>
      <c r="D7" s="13">
        <v>95.2</v>
      </c>
      <c r="E7" s="13">
        <v>0</v>
      </c>
      <c r="F7" s="13">
        <f>D7+E7</f>
        <v>95.2</v>
      </c>
      <c r="G7" s="14"/>
      <c r="H7" s="14">
        <f t="shared" ref="H7:H19" si="3">F7/I7</f>
        <v>0.23800000000000002</v>
      </c>
      <c r="I7" s="20">
        <v>400</v>
      </c>
      <c r="J7" s="13">
        <v>95.2</v>
      </c>
      <c r="K7" s="14">
        <v>0</v>
      </c>
      <c r="L7" s="13">
        <f>J7+K7</f>
        <v>95.2</v>
      </c>
      <c r="M7" s="13"/>
      <c r="N7" s="14">
        <f>L7/O7</f>
        <v>2.8588588588588593</v>
      </c>
      <c r="O7" s="14">
        <v>33.299999999999997</v>
      </c>
      <c r="P7" s="13"/>
      <c r="Q7" s="14"/>
      <c r="R7" s="13"/>
      <c r="S7" s="13"/>
      <c r="T7" s="14"/>
      <c r="U7" s="14"/>
      <c r="V7" s="6"/>
    </row>
    <row r="8" spans="1:27" ht="43" customHeight="1">
      <c r="A8" s="30"/>
      <c r="B8" s="29" t="s">
        <v>25</v>
      </c>
      <c r="C8" s="12">
        <v>211205</v>
      </c>
      <c r="D8" s="13">
        <v>38.299999999999997</v>
      </c>
      <c r="E8" s="13">
        <v>-11</v>
      </c>
      <c r="F8" s="13">
        <f>D8+E8</f>
        <v>27.299999999999997</v>
      </c>
      <c r="G8" s="14"/>
      <c r="H8" s="14">
        <f t="shared" si="3"/>
        <v>6.8249999999999991E-2</v>
      </c>
      <c r="I8" s="20">
        <v>400</v>
      </c>
      <c r="J8" s="13">
        <v>38.299999999999997</v>
      </c>
      <c r="K8" s="14">
        <v>-11</v>
      </c>
      <c r="L8" s="13">
        <f>J8+K8</f>
        <v>27.299999999999997</v>
      </c>
      <c r="M8" s="13"/>
      <c r="N8" s="14">
        <f>L8/O8</f>
        <v>0.81981981981981977</v>
      </c>
      <c r="O8" s="14">
        <v>33.299999999999997</v>
      </c>
      <c r="P8" s="13">
        <v>38.299999999999997</v>
      </c>
      <c r="Q8" s="14">
        <v>-11</v>
      </c>
      <c r="R8" s="13">
        <f>P8+Q8</f>
        <v>27.299999999999997</v>
      </c>
      <c r="S8" s="14"/>
      <c r="T8" s="14">
        <f>R8/U8</f>
        <v>0.88636363636363624</v>
      </c>
      <c r="U8" s="14">
        <v>30.8</v>
      </c>
      <c r="V8" s="6"/>
      <c r="AA8" s="1" t="s">
        <v>39</v>
      </c>
    </row>
    <row r="9" spans="1:27" ht="43" customHeight="1">
      <c r="A9" s="30"/>
      <c r="B9" s="30"/>
      <c r="C9" s="12">
        <v>211202</v>
      </c>
      <c r="D9" s="13">
        <v>68.7</v>
      </c>
      <c r="E9" s="13">
        <v>0</v>
      </c>
      <c r="F9" s="13">
        <f>D9+E9</f>
        <v>68.7</v>
      </c>
      <c r="G9" s="14"/>
      <c r="H9" s="14">
        <f t="shared" si="3"/>
        <v>0.17175000000000001</v>
      </c>
      <c r="I9" s="20">
        <v>400</v>
      </c>
      <c r="J9" s="13"/>
      <c r="K9" s="14"/>
      <c r="L9" s="13"/>
      <c r="M9" s="13"/>
      <c r="N9" s="14"/>
      <c r="O9" s="14"/>
      <c r="P9" s="13"/>
      <c r="Q9" s="14"/>
      <c r="R9" s="13"/>
      <c r="S9" s="13"/>
      <c r="T9" s="14"/>
      <c r="U9" s="14"/>
      <c r="V9" s="6"/>
    </row>
    <row r="10" spans="1:27" ht="43" customHeight="1">
      <c r="A10" s="30"/>
      <c r="B10" s="31"/>
      <c r="C10" s="12">
        <v>211206</v>
      </c>
      <c r="D10" s="13">
        <v>54.4</v>
      </c>
      <c r="E10" s="13">
        <v>0</v>
      </c>
      <c r="F10" s="13">
        <f>D10+E10</f>
        <v>54.4</v>
      </c>
      <c r="G10" s="14"/>
      <c r="H10" s="14">
        <f t="shared" si="3"/>
        <v>0.13600000000000001</v>
      </c>
      <c r="I10" s="20">
        <v>400</v>
      </c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7" ht="43" customHeight="1">
      <c r="A11" s="41" t="s">
        <v>26</v>
      </c>
      <c r="B11" s="41"/>
      <c r="C11" s="16"/>
      <c r="D11" s="17">
        <f>SUM(D7:D10)</f>
        <v>256.59999999999997</v>
      </c>
      <c r="E11" s="17">
        <f>SUM(E7:E10)</f>
        <v>-11</v>
      </c>
      <c r="F11" s="17">
        <f>SUM(F7:F10)</f>
        <v>245.6</v>
      </c>
      <c r="G11" s="9"/>
      <c r="H11" s="9">
        <f t="shared" si="3"/>
        <v>0.61399999999999999</v>
      </c>
      <c r="I11" s="19">
        <v>400</v>
      </c>
      <c r="J11" s="9">
        <f>SUM(J7:J10)</f>
        <v>133.5</v>
      </c>
      <c r="K11" s="9">
        <f>SUM(K7:K10)</f>
        <v>-11</v>
      </c>
      <c r="L11" s="9">
        <f>SUM(L7:L10)</f>
        <v>122.5</v>
      </c>
      <c r="M11" s="17"/>
      <c r="N11" s="9">
        <f>SUM(N7:N10)</f>
        <v>3.6786786786786791</v>
      </c>
      <c r="O11" s="9">
        <v>33.299999999999997</v>
      </c>
      <c r="P11" s="9">
        <f>SUM(P7:P10)</f>
        <v>38.299999999999997</v>
      </c>
      <c r="Q11" s="9">
        <f>SUM(Q7:Q10)</f>
        <v>-11</v>
      </c>
      <c r="R11" s="9">
        <f>SUM(R7:R10)</f>
        <v>27.299999999999997</v>
      </c>
      <c r="S11" s="9"/>
      <c r="T11" s="9">
        <f>SUM(T7:T10)</f>
        <v>0.88636363636363624</v>
      </c>
      <c r="U11" s="9">
        <v>30.8</v>
      </c>
      <c r="V11" s="15"/>
    </row>
    <row r="12" spans="1:27" ht="43" customHeight="1">
      <c r="A12" s="30" t="s">
        <v>27</v>
      </c>
      <c r="B12" s="26" t="s">
        <v>28</v>
      </c>
      <c r="C12" s="12">
        <v>220605</v>
      </c>
      <c r="D12" s="13">
        <v>311.2</v>
      </c>
      <c r="E12" s="13">
        <v>0</v>
      </c>
      <c r="F12" s="13">
        <f t="shared" ref="F12:F17" si="4">D12+E12</f>
        <v>311.2</v>
      </c>
      <c r="G12" s="14"/>
      <c r="H12" s="14">
        <f t="shared" si="3"/>
        <v>0.77800000000000002</v>
      </c>
      <c r="I12" s="20">
        <v>400</v>
      </c>
      <c r="J12" s="13">
        <v>311.2</v>
      </c>
      <c r="K12" s="13">
        <v>0</v>
      </c>
      <c r="L12" s="13">
        <f t="shared" ref="L12:L16" si="5">J12+K12</f>
        <v>311.2</v>
      </c>
      <c r="M12" s="13"/>
      <c r="N12" s="14">
        <f t="shared" ref="N12:N16" si="6">L12/O12</f>
        <v>9.3453453453453452</v>
      </c>
      <c r="O12" s="14">
        <v>33.299999999999997</v>
      </c>
      <c r="P12" s="13"/>
      <c r="Q12" s="14"/>
      <c r="R12" s="13"/>
      <c r="S12" s="14"/>
      <c r="T12" s="14"/>
      <c r="U12" s="14"/>
      <c r="V12" s="21"/>
    </row>
    <row r="13" spans="1:27" ht="43" customHeight="1">
      <c r="A13" s="30"/>
      <c r="B13" s="26"/>
      <c r="C13" s="12">
        <v>220602</v>
      </c>
      <c r="D13" s="13">
        <v>228.6</v>
      </c>
      <c r="E13" s="13">
        <v>-28.4</v>
      </c>
      <c r="F13" s="13">
        <f t="shared" si="4"/>
        <v>200.2</v>
      </c>
      <c r="G13" s="14"/>
      <c r="H13" s="14">
        <f t="shared" si="3"/>
        <v>0.50049999999999994</v>
      </c>
      <c r="I13" s="20">
        <v>400</v>
      </c>
      <c r="J13" s="13">
        <v>228.6</v>
      </c>
      <c r="K13" s="13">
        <v>-28.4</v>
      </c>
      <c r="L13" s="13">
        <f t="shared" si="5"/>
        <v>200.2</v>
      </c>
      <c r="M13" s="13"/>
      <c r="N13" s="14">
        <f t="shared" si="6"/>
        <v>6.0120120120120122</v>
      </c>
      <c r="O13" s="14">
        <v>33.299999999999997</v>
      </c>
      <c r="P13" s="13">
        <v>228.6</v>
      </c>
      <c r="Q13" s="14">
        <v>-28.4</v>
      </c>
      <c r="R13" s="13">
        <f>P13+Q13</f>
        <v>200.2</v>
      </c>
      <c r="S13" s="14"/>
      <c r="T13" s="14">
        <f>R13/U13</f>
        <v>6.4999999999999991</v>
      </c>
      <c r="U13" s="14">
        <v>30.8</v>
      </c>
      <c r="V13" s="21"/>
    </row>
    <row r="14" spans="1:27" ht="43" customHeight="1">
      <c r="A14" s="30"/>
      <c r="B14" s="26"/>
      <c r="C14" s="12">
        <v>220606</v>
      </c>
      <c r="D14" s="13">
        <v>235</v>
      </c>
      <c r="E14" s="13">
        <v>0</v>
      </c>
      <c r="F14" s="13">
        <f t="shared" si="4"/>
        <v>235</v>
      </c>
      <c r="G14" s="14"/>
      <c r="H14" s="14">
        <f t="shared" si="3"/>
        <v>0.58750000000000002</v>
      </c>
      <c r="I14" s="20">
        <v>400</v>
      </c>
      <c r="J14" s="13"/>
      <c r="K14" s="13"/>
      <c r="L14" s="13"/>
      <c r="M14" s="13"/>
      <c r="N14" s="14"/>
      <c r="O14" s="14"/>
      <c r="P14" s="13"/>
      <c r="Q14" s="14"/>
      <c r="R14" s="13"/>
      <c r="S14" s="14"/>
      <c r="T14" s="14"/>
      <c r="U14" s="14"/>
      <c r="V14" s="21"/>
    </row>
    <row r="15" spans="1:27" ht="43" customHeight="1">
      <c r="A15" s="30"/>
      <c r="B15" s="26"/>
      <c r="C15" s="12">
        <v>220607</v>
      </c>
      <c r="D15" s="13">
        <v>280.10000000000002</v>
      </c>
      <c r="E15" s="13">
        <v>-0.2</v>
      </c>
      <c r="F15" s="13">
        <f t="shared" si="4"/>
        <v>279.90000000000003</v>
      </c>
      <c r="G15" s="14"/>
      <c r="H15" s="14">
        <f t="shared" si="3"/>
        <v>0.69975000000000009</v>
      </c>
      <c r="I15" s="20">
        <v>400</v>
      </c>
      <c r="J15" s="13">
        <v>280.10000000000002</v>
      </c>
      <c r="K15" s="14">
        <v>-0.2</v>
      </c>
      <c r="L15" s="13">
        <f t="shared" si="5"/>
        <v>279.90000000000003</v>
      </c>
      <c r="M15" s="13"/>
      <c r="N15" s="14">
        <f t="shared" si="6"/>
        <v>8.405405405405407</v>
      </c>
      <c r="O15" s="14">
        <v>33.299999999999997</v>
      </c>
      <c r="P15" s="13"/>
      <c r="Q15" s="14"/>
      <c r="R15" s="13"/>
      <c r="S15" s="14"/>
      <c r="T15" s="14"/>
      <c r="U15" s="14"/>
      <c r="V15" s="22"/>
    </row>
    <row r="16" spans="1:27" ht="43" customHeight="1">
      <c r="A16" s="30"/>
      <c r="B16" s="29" t="s">
        <v>24</v>
      </c>
      <c r="C16" s="12">
        <v>221001</v>
      </c>
      <c r="D16" s="14">
        <v>245.6</v>
      </c>
      <c r="E16" s="14">
        <v>-0.2</v>
      </c>
      <c r="F16" s="14">
        <f t="shared" si="4"/>
        <v>245.4</v>
      </c>
      <c r="G16" s="14"/>
      <c r="H16" s="14">
        <f t="shared" si="3"/>
        <v>0.61350000000000005</v>
      </c>
      <c r="I16" s="20">
        <v>400</v>
      </c>
      <c r="J16" s="14">
        <v>245.6</v>
      </c>
      <c r="K16" s="14">
        <v>-0.2</v>
      </c>
      <c r="L16" s="14">
        <f t="shared" si="5"/>
        <v>245.4</v>
      </c>
      <c r="M16" s="14"/>
      <c r="N16" s="14">
        <f t="shared" si="6"/>
        <v>7.3693693693693705</v>
      </c>
      <c r="O16" s="14">
        <v>33.299999999999997</v>
      </c>
      <c r="P16" s="14"/>
      <c r="Q16" s="14"/>
      <c r="R16" s="14"/>
      <c r="S16" s="13"/>
      <c r="T16" s="14"/>
      <c r="U16" s="14"/>
      <c r="V16" s="21"/>
    </row>
    <row r="17" spans="1:22" ht="43" customHeight="1">
      <c r="A17" s="30"/>
      <c r="B17" s="30"/>
      <c r="C17" s="12">
        <v>221002</v>
      </c>
      <c r="D17" s="14">
        <v>240</v>
      </c>
      <c r="E17" s="14">
        <v>0</v>
      </c>
      <c r="F17" s="14">
        <f t="shared" si="4"/>
        <v>240</v>
      </c>
      <c r="G17" s="14"/>
      <c r="H17" s="14">
        <f t="shared" si="3"/>
        <v>0.6</v>
      </c>
      <c r="I17" s="20">
        <v>400</v>
      </c>
      <c r="J17" s="14"/>
      <c r="K17" s="14"/>
      <c r="L17" s="14"/>
      <c r="M17" s="14"/>
      <c r="N17" s="14"/>
      <c r="O17" s="14"/>
      <c r="P17" s="14"/>
      <c r="Q17" s="14"/>
      <c r="R17" s="14"/>
      <c r="S17" s="13"/>
      <c r="T17" s="14"/>
      <c r="U17" s="14"/>
      <c r="V17" s="21"/>
    </row>
    <row r="18" spans="1:22" ht="43" customHeight="1">
      <c r="A18" s="31"/>
      <c r="B18" s="31"/>
      <c r="C18" s="12">
        <v>221003</v>
      </c>
      <c r="D18" s="14">
        <v>0</v>
      </c>
      <c r="E18" s="14">
        <v>230</v>
      </c>
      <c r="F18" s="14">
        <v>230</v>
      </c>
      <c r="G18" s="14"/>
      <c r="H18" s="14">
        <f t="shared" si="3"/>
        <v>0.57499999999999996</v>
      </c>
      <c r="I18" s="20">
        <v>400</v>
      </c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4"/>
      <c r="U18" s="14"/>
      <c r="V18" s="21"/>
    </row>
    <row r="19" spans="1:22" ht="43" customHeight="1">
      <c r="A19" s="41" t="s">
        <v>26</v>
      </c>
      <c r="B19" s="41"/>
      <c r="C19" s="15"/>
      <c r="D19" s="9">
        <f>SUM(D12:D18)</f>
        <v>1540.5</v>
      </c>
      <c r="E19" s="9">
        <f>SUM(E12:E18)</f>
        <v>201.2</v>
      </c>
      <c r="F19" s="9">
        <f>SUM(F12:F18)</f>
        <v>1741.7</v>
      </c>
      <c r="G19" s="9"/>
      <c r="H19" s="9">
        <f t="shared" si="3"/>
        <v>4.3542500000000004</v>
      </c>
      <c r="I19" s="19">
        <v>400</v>
      </c>
      <c r="J19" s="9">
        <f t="shared" ref="J19:L19" si="7">SUM(J12:J17)</f>
        <v>1065.5</v>
      </c>
      <c r="K19" s="9">
        <f t="shared" si="7"/>
        <v>-28.799999999999997</v>
      </c>
      <c r="L19" s="9">
        <f t="shared" si="7"/>
        <v>1036.7</v>
      </c>
      <c r="M19" s="17"/>
      <c r="N19" s="9">
        <f t="shared" ref="N19:R19" si="8">SUM(N12:N16)</f>
        <v>31.132132132132135</v>
      </c>
      <c r="O19" s="9">
        <v>33.299999999999997</v>
      </c>
      <c r="P19" s="9">
        <f t="shared" si="8"/>
        <v>228.6</v>
      </c>
      <c r="Q19" s="9">
        <f t="shared" si="8"/>
        <v>-28.4</v>
      </c>
      <c r="R19" s="9">
        <f t="shared" si="8"/>
        <v>200.2</v>
      </c>
      <c r="S19" s="9"/>
      <c r="T19" s="9">
        <f>SUM(T12:T16)</f>
        <v>6.4999999999999991</v>
      </c>
      <c r="U19" s="9">
        <v>30.8</v>
      </c>
      <c r="V19" s="15"/>
    </row>
    <row r="20" spans="1:22" ht="60" customHeight="1">
      <c r="A20" s="28" t="s">
        <v>41</v>
      </c>
      <c r="B20" s="28"/>
      <c r="C20" s="28"/>
      <c r="D20" s="28"/>
      <c r="E20" s="28"/>
      <c r="F20" s="28"/>
      <c r="G20" s="28"/>
      <c r="H20" s="28"/>
      <c r="I20" s="40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</sheetData>
  <mergeCells count="35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20:V20"/>
    <mergeCell ref="A3:A5"/>
    <mergeCell ref="A7:A10"/>
    <mergeCell ref="A12:A18"/>
    <mergeCell ref="B3:B5"/>
    <mergeCell ref="B8:B10"/>
    <mergeCell ref="B12:B15"/>
    <mergeCell ref="B16:B18"/>
    <mergeCell ref="C3:C5"/>
    <mergeCell ref="D4:D5"/>
    <mergeCell ref="G4:H4"/>
    <mergeCell ref="M4:N4"/>
    <mergeCell ref="S4:T4"/>
    <mergeCell ref="A6:C6"/>
    <mergeCell ref="A11:B11"/>
    <mergeCell ref="A19:B19"/>
    <mergeCell ref="U4:U5"/>
    <mergeCell ref="V3:V5"/>
    <mergeCell ref="K4:K5"/>
    <mergeCell ref="L4:L5"/>
    <mergeCell ref="O4:O5"/>
    <mergeCell ref="P4:P5"/>
    <mergeCell ref="Q4:Q5"/>
    <mergeCell ref="R4:R5"/>
  </mergeCells>
  <phoneticPr fontId="8" type="noConversion"/>
  <pageMargins left="0.94444444444444442" right="0.75138888888888888" top="1" bottom="1" header="0.5" footer="0.5"/>
  <pageSetup paperSize="9" scale="52" orientation="landscape" verticalDpi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"/>
  <sheetViews>
    <sheetView tabSelected="1" zoomScale="70" zoomScaleSheetLayoutView="100" workbookViewId="0">
      <selection activeCell="U8" sqref="U8"/>
    </sheetView>
  </sheetViews>
  <sheetFormatPr defaultColWidth="9" defaultRowHeight="14"/>
  <cols>
    <col min="1" max="1" width="8.54296875" style="2" customWidth="1"/>
    <col min="2" max="2" width="7.81640625" style="2" customWidth="1"/>
    <col min="3" max="3" width="13.08984375" style="2" customWidth="1"/>
    <col min="4" max="4" width="12.08984375" style="3" customWidth="1"/>
    <col min="5" max="5" width="10.26953125" style="2" customWidth="1"/>
    <col min="6" max="6" width="10.26953125" style="3" customWidth="1"/>
    <col min="7" max="7" width="9.54296875" style="2" customWidth="1"/>
    <col min="8" max="8" width="10.26953125" style="3" customWidth="1"/>
    <col min="9" max="9" width="10.26953125" style="4" customWidth="1"/>
    <col min="10" max="11" width="10.26953125" style="2" customWidth="1"/>
    <col min="12" max="12" width="10.26953125" style="3" customWidth="1"/>
    <col min="13" max="13" width="10.26953125" style="2" customWidth="1"/>
    <col min="14" max="14" width="10.26953125" style="3" customWidth="1"/>
    <col min="15" max="19" width="10.26953125" style="2" customWidth="1"/>
    <col min="20" max="20" width="10.26953125" style="3" customWidth="1"/>
    <col min="21" max="21" width="14.36328125" style="2" customWidth="1"/>
    <col min="22" max="22" width="25" style="2" customWidth="1"/>
    <col min="23" max="23" width="15.26953125" style="1" customWidth="1"/>
    <col min="24" max="27" width="9" style="1"/>
    <col min="28" max="28" width="15.81640625" style="1" customWidth="1"/>
    <col min="29" max="16384" width="9" style="1"/>
  </cols>
  <sheetData>
    <row r="1" spans="1:27" ht="30.75" customHeight="1">
      <c r="A1" s="33" t="s">
        <v>0</v>
      </c>
      <c r="B1" s="33"/>
      <c r="C1" s="33"/>
      <c r="D1" s="33"/>
      <c r="E1" s="33"/>
      <c r="F1" s="33"/>
      <c r="G1" s="33"/>
      <c r="H1" s="33"/>
      <c r="I1" s="4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7" ht="30" customHeight="1">
      <c r="A2" s="34" t="s">
        <v>1</v>
      </c>
      <c r="B2" s="34"/>
      <c r="C2" s="34"/>
      <c r="D2" s="35"/>
      <c r="E2" s="34"/>
      <c r="F2" s="35"/>
      <c r="G2" s="34"/>
      <c r="H2" s="5"/>
      <c r="I2" s="36" t="d">
        <v>2022-07-28</v>
      </c>
      <c r="J2" s="36"/>
      <c r="K2" s="36"/>
      <c r="L2" s="37"/>
      <c r="M2" s="38"/>
      <c r="N2" s="5"/>
      <c r="O2" s="18"/>
      <c r="P2" s="18"/>
      <c r="Q2" s="39" t="s">
        <v>2</v>
      </c>
      <c r="R2" s="39"/>
      <c r="S2" s="39"/>
      <c r="T2" s="39"/>
      <c r="U2" s="39"/>
      <c r="V2" s="39"/>
    </row>
    <row r="3" spans="1:27" ht="30" customHeight="1">
      <c r="A3" s="26" t="s">
        <v>3</v>
      </c>
      <c r="B3" s="26" t="s">
        <v>4</v>
      </c>
      <c r="C3" s="26" t="s">
        <v>5</v>
      </c>
      <c r="D3" s="32" t="s">
        <v>6</v>
      </c>
      <c r="E3" s="32"/>
      <c r="F3" s="32"/>
      <c r="G3" s="32"/>
      <c r="H3" s="32"/>
      <c r="I3" s="44"/>
      <c r="J3" s="32" t="s">
        <v>7</v>
      </c>
      <c r="K3" s="32"/>
      <c r="L3" s="32"/>
      <c r="M3" s="32"/>
      <c r="N3" s="32"/>
      <c r="O3" s="32"/>
      <c r="P3" s="26" t="s">
        <v>8</v>
      </c>
      <c r="Q3" s="26"/>
      <c r="R3" s="26"/>
      <c r="S3" s="26"/>
      <c r="T3" s="26"/>
      <c r="U3" s="26"/>
      <c r="V3" s="29" t="s">
        <v>9</v>
      </c>
    </row>
    <row r="4" spans="1:27" ht="30" customHeight="1">
      <c r="A4" s="26"/>
      <c r="B4" s="26"/>
      <c r="C4" s="26"/>
      <c r="D4" s="27" t="s">
        <v>10</v>
      </c>
      <c r="E4" s="26" t="s">
        <v>11</v>
      </c>
      <c r="F4" s="27" t="s">
        <v>12</v>
      </c>
      <c r="G4" s="26" t="s">
        <v>34</v>
      </c>
      <c r="H4" s="32"/>
      <c r="I4" s="42" t="s">
        <v>14</v>
      </c>
      <c r="J4" s="27" t="s">
        <v>10</v>
      </c>
      <c r="K4" s="26" t="s">
        <v>11</v>
      </c>
      <c r="L4" s="27" t="s">
        <v>15</v>
      </c>
      <c r="M4" s="26" t="s">
        <v>13</v>
      </c>
      <c r="N4" s="32"/>
      <c r="O4" s="25" t="s">
        <v>14</v>
      </c>
      <c r="P4" s="27" t="s">
        <v>10</v>
      </c>
      <c r="Q4" s="26" t="s">
        <v>11</v>
      </c>
      <c r="R4" s="25" t="s">
        <v>16</v>
      </c>
      <c r="S4" s="26" t="s">
        <v>13</v>
      </c>
      <c r="T4" s="32"/>
      <c r="U4" s="25" t="s">
        <v>14</v>
      </c>
      <c r="V4" s="30"/>
    </row>
    <row r="5" spans="1:27" ht="30" customHeight="1">
      <c r="A5" s="26"/>
      <c r="B5" s="26"/>
      <c r="C5" s="26"/>
      <c r="D5" s="27"/>
      <c r="E5" s="26"/>
      <c r="F5" s="27"/>
      <c r="G5" s="6" t="s">
        <v>17</v>
      </c>
      <c r="H5" s="7" t="s">
        <v>18</v>
      </c>
      <c r="I5" s="42"/>
      <c r="J5" s="27"/>
      <c r="K5" s="26"/>
      <c r="L5" s="27"/>
      <c r="M5" s="6" t="s">
        <v>17</v>
      </c>
      <c r="N5" s="7" t="s">
        <v>18</v>
      </c>
      <c r="O5" s="25"/>
      <c r="P5" s="27"/>
      <c r="Q5" s="26"/>
      <c r="R5" s="25"/>
      <c r="S5" s="6" t="s">
        <v>17</v>
      </c>
      <c r="T5" s="7" t="s">
        <v>18</v>
      </c>
      <c r="U5" s="25"/>
      <c r="V5" s="31"/>
    </row>
    <row r="6" spans="1:27" ht="43" customHeight="1">
      <c r="A6" s="41" t="s">
        <v>19</v>
      </c>
      <c r="B6" s="41"/>
      <c r="C6" s="41"/>
      <c r="D6" s="8">
        <f t="shared" ref="D6:H6" si="0">D11+D19</f>
        <v>1987.3</v>
      </c>
      <c r="E6" s="9">
        <f t="shared" si="0"/>
        <v>-32.099999999999994</v>
      </c>
      <c r="F6" s="9">
        <f t="shared" ref="F6:F10" si="1">D6+E6</f>
        <v>1955.2</v>
      </c>
      <c r="G6" s="10" t="s">
        <v>35</v>
      </c>
      <c r="H6" s="9">
        <f t="shared" si="0"/>
        <v>4.8879999999999999</v>
      </c>
      <c r="I6" s="19">
        <v>400</v>
      </c>
      <c r="J6" s="8">
        <f t="shared" ref="J6:K6" si="2">J11+J19</f>
        <v>1159.2</v>
      </c>
      <c r="K6" s="9">
        <f t="shared" si="2"/>
        <v>-32.099999999999994</v>
      </c>
      <c r="L6" s="9">
        <f>K6+J6</f>
        <v>1127.1000000000001</v>
      </c>
      <c r="M6" s="17" t="s">
        <v>21</v>
      </c>
      <c r="N6" s="9">
        <f>L6/O6</f>
        <v>33.846846846846852</v>
      </c>
      <c r="O6" s="9">
        <v>33.299999999999997</v>
      </c>
      <c r="P6" s="8">
        <f t="shared" ref="P6:T6" si="3">P11+P19</f>
        <v>227.5</v>
      </c>
      <c r="Q6" s="9">
        <f t="shared" si="3"/>
        <v>-31.5</v>
      </c>
      <c r="R6" s="9">
        <f>P6+Q6</f>
        <v>196</v>
      </c>
      <c r="S6" s="17" t="s">
        <v>22</v>
      </c>
      <c r="T6" s="9">
        <f t="shared" si="3"/>
        <v>6.3636363636363624</v>
      </c>
      <c r="U6" s="9">
        <v>30.8</v>
      </c>
      <c r="V6" s="15"/>
    </row>
    <row r="7" spans="1:27" ht="43" customHeight="1">
      <c r="A7" s="30" t="s">
        <v>23</v>
      </c>
      <c r="B7" s="11" t="s">
        <v>24</v>
      </c>
      <c r="C7" s="12">
        <v>211006</v>
      </c>
      <c r="D7" s="13">
        <v>95.2</v>
      </c>
      <c r="E7" s="13">
        <v>-0.2</v>
      </c>
      <c r="F7" s="13">
        <f t="shared" si="1"/>
        <v>95</v>
      </c>
      <c r="G7" s="14"/>
      <c r="H7" s="14">
        <f t="shared" ref="H7:H19" si="4">F7/I7</f>
        <v>0.23749999999999999</v>
      </c>
      <c r="I7" s="20">
        <v>400</v>
      </c>
      <c r="J7" s="13">
        <v>95.2</v>
      </c>
      <c r="K7" s="14">
        <v>-0.2</v>
      </c>
      <c r="L7" s="13">
        <f t="shared" ref="L7:L13" si="5">J7+K7</f>
        <v>95</v>
      </c>
      <c r="M7" s="13"/>
      <c r="N7" s="14">
        <f t="shared" ref="N7:N13" si="6">L7/O7</f>
        <v>2.8528528528528532</v>
      </c>
      <c r="O7" s="14">
        <v>33.299999999999997</v>
      </c>
      <c r="P7" s="13"/>
      <c r="Q7" s="14"/>
      <c r="R7" s="13"/>
      <c r="S7" s="13"/>
      <c r="T7" s="14"/>
      <c r="U7" s="14"/>
      <c r="V7" s="6"/>
    </row>
    <row r="8" spans="1:27" ht="43" customHeight="1">
      <c r="A8" s="30"/>
      <c r="B8" s="29" t="s">
        <v>25</v>
      </c>
      <c r="C8" s="12">
        <v>211205</v>
      </c>
      <c r="D8" s="13">
        <v>27.3</v>
      </c>
      <c r="E8" s="13">
        <v>-13.1</v>
      </c>
      <c r="F8" s="13">
        <f t="shared" si="1"/>
        <v>14.200000000000001</v>
      </c>
      <c r="G8" s="14"/>
      <c r="H8" s="14">
        <f t="shared" si="4"/>
        <v>3.5500000000000004E-2</v>
      </c>
      <c r="I8" s="20">
        <v>400</v>
      </c>
      <c r="J8" s="13">
        <v>27.3</v>
      </c>
      <c r="K8" s="14">
        <v>-13.1</v>
      </c>
      <c r="L8" s="13">
        <f t="shared" si="5"/>
        <v>14.200000000000001</v>
      </c>
      <c r="M8" s="13"/>
      <c r="N8" s="14">
        <f t="shared" si="6"/>
        <v>0.42642642642642647</v>
      </c>
      <c r="O8" s="14">
        <v>33.299999999999997</v>
      </c>
      <c r="P8" s="13">
        <v>27.3</v>
      </c>
      <c r="Q8" s="14">
        <v>-13.1</v>
      </c>
      <c r="R8" s="13">
        <f>P8+Q8</f>
        <v>14.200000000000001</v>
      </c>
      <c r="S8" s="14"/>
      <c r="T8" s="14">
        <f>R8/U8</f>
        <v>0.46103896103896108</v>
      </c>
      <c r="U8" s="14">
        <v>30.8</v>
      </c>
      <c r="V8" s="6"/>
      <c r="AA8" s="1" t="s">
        <v>39</v>
      </c>
    </row>
    <row r="9" spans="1:27" ht="43" customHeight="1">
      <c r="A9" s="30"/>
      <c r="B9" s="30"/>
      <c r="C9" s="12">
        <v>211202</v>
      </c>
      <c r="D9" s="13">
        <v>68.7</v>
      </c>
      <c r="E9" s="13">
        <v>0</v>
      </c>
      <c r="F9" s="13">
        <f t="shared" si="1"/>
        <v>68.7</v>
      </c>
      <c r="G9" s="14"/>
      <c r="H9" s="14">
        <f t="shared" si="4"/>
        <v>0.17175000000000001</v>
      </c>
      <c r="I9" s="20">
        <v>400</v>
      </c>
      <c r="J9" s="13"/>
      <c r="K9" s="14"/>
      <c r="L9" s="13"/>
      <c r="M9" s="13"/>
      <c r="N9" s="14"/>
      <c r="O9" s="14"/>
      <c r="P9" s="13"/>
      <c r="Q9" s="14"/>
      <c r="R9" s="13"/>
      <c r="S9" s="13"/>
      <c r="T9" s="14"/>
      <c r="U9" s="14"/>
      <c r="V9" s="6"/>
    </row>
    <row r="10" spans="1:27" ht="43" customHeight="1">
      <c r="A10" s="30"/>
      <c r="B10" s="31"/>
      <c r="C10" s="12">
        <v>211206</v>
      </c>
      <c r="D10" s="13">
        <v>54.4</v>
      </c>
      <c r="E10" s="13">
        <v>0</v>
      </c>
      <c r="F10" s="13">
        <f t="shared" si="1"/>
        <v>54.4</v>
      </c>
      <c r="G10" s="14"/>
      <c r="H10" s="14">
        <f t="shared" si="4"/>
        <v>0.13600000000000001</v>
      </c>
      <c r="I10" s="20">
        <v>400</v>
      </c>
      <c r="J10" s="13"/>
      <c r="K10" s="14"/>
      <c r="L10" s="13"/>
      <c r="M10" s="13"/>
      <c r="N10" s="14"/>
      <c r="O10" s="14"/>
      <c r="P10" s="13"/>
      <c r="Q10" s="14"/>
      <c r="R10" s="13"/>
      <c r="S10" s="13"/>
      <c r="T10" s="14"/>
      <c r="U10" s="14"/>
      <c r="V10" s="6"/>
    </row>
    <row r="11" spans="1:27" ht="43" customHeight="1">
      <c r="A11" s="41" t="s">
        <v>26</v>
      </c>
      <c r="B11" s="41"/>
      <c r="C11" s="16"/>
      <c r="D11" s="17">
        <f t="shared" ref="D11:F11" si="7">SUM(D7:D10)</f>
        <v>245.6</v>
      </c>
      <c r="E11" s="17">
        <f t="shared" si="7"/>
        <v>-13.299999999999999</v>
      </c>
      <c r="F11" s="17">
        <f t="shared" si="7"/>
        <v>232.3</v>
      </c>
      <c r="G11" s="9"/>
      <c r="H11" s="9">
        <f t="shared" si="4"/>
        <v>0.58074999999999999</v>
      </c>
      <c r="I11" s="19">
        <v>400</v>
      </c>
      <c r="J11" s="9">
        <f t="shared" ref="J11:L11" si="8">SUM(J7:J10)</f>
        <v>122.5</v>
      </c>
      <c r="K11" s="9">
        <f t="shared" si="8"/>
        <v>-13.299999999999999</v>
      </c>
      <c r="L11" s="9">
        <f t="shared" si="8"/>
        <v>109.2</v>
      </c>
      <c r="M11" s="17"/>
      <c r="N11" s="9">
        <f t="shared" ref="N11:R11" si="9">SUM(N7:N10)</f>
        <v>3.2792792792792795</v>
      </c>
      <c r="O11" s="9">
        <v>33.299999999999997</v>
      </c>
      <c r="P11" s="9">
        <f t="shared" si="9"/>
        <v>27.3</v>
      </c>
      <c r="Q11" s="9">
        <f t="shared" si="9"/>
        <v>-13.1</v>
      </c>
      <c r="R11" s="9">
        <f t="shared" si="9"/>
        <v>14.200000000000001</v>
      </c>
      <c r="S11" s="9"/>
      <c r="T11" s="9">
        <f>SUM(T7:T10)</f>
        <v>0.46103896103896108</v>
      </c>
      <c r="U11" s="9">
        <v>30.8</v>
      </c>
      <c r="V11" s="15"/>
    </row>
    <row r="12" spans="1:27" ht="43" customHeight="1">
      <c r="A12" s="30" t="s">
        <v>27</v>
      </c>
      <c r="B12" s="26" t="s">
        <v>28</v>
      </c>
      <c r="C12" s="12">
        <v>220605</v>
      </c>
      <c r="D12" s="13">
        <v>311.2</v>
      </c>
      <c r="E12" s="13">
        <v>-0.2</v>
      </c>
      <c r="F12" s="13">
        <f t="shared" ref="F12:F17" si="10">D12+E12</f>
        <v>311</v>
      </c>
      <c r="G12" s="14"/>
      <c r="H12" s="14">
        <f t="shared" si="4"/>
        <v>0.77749999999999997</v>
      </c>
      <c r="I12" s="20">
        <v>400</v>
      </c>
      <c r="J12" s="13">
        <v>311.2</v>
      </c>
      <c r="K12" s="13">
        <v>-0.2</v>
      </c>
      <c r="L12" s="13">
        <f t="shared" si="5"/>
        <v>311</v>
      </c>
      <c r="M12" s="13"/>
      <c r="N12" s="14">
        <f t="shared" si="6"/>
        <v>9.3393393393393396</v>
      </c>
      <c r="O12" s="14">
        <v>33.299999999999997</v>
      </c>
      <c r="P12" s="13"/>
      <c r="Q12" s="14"/>
      <c r="R12" s="13"/>
      <c r="S12" s="14"/>
      <c r="T12" s="14"/>
      <c r="U12" s="14"/>
      <c r="V12" s="21"/>
    </row>
    <row r="13" spans="1:27" ht="43" customHeight="1">
      <c r="A13" s="30"/>
      <c r="B13" s="26"/>
      <c r="C13" s="12">
        <v>220602</v>
      </c>
      <c r="D13" s="13">
        <v>200.2</v>
      </c>
      <c r="E13" s="13">
        <v>-18.399999999999999</v>
      </c>
      <c r="F13" s="13">
        <f t="shared" si="10"/>
        <v>181.79999999999998</v>
      </c>
      <c r="G13" s="14"/>
      <c r="H13" s="14">
        <f t="shared" si="4"/>
        <v>0.45449999999999996</v>
      </c>
      <c r="I13" s="20">
        <v>400</v>
      </c>
      <c r="J13" s="13">
        <v>200.2</v>
      </c>
      <c r="K13" s="13">
        <v>-18.399999999999999</v>
      </c>
      <c r="L13" s="13">
        <f t="shared" si="5"/>
        <v>181.79999999999998</v>
      </c>
      <c r="M13" s="13"/>
      <c r="N13" s="14">
        <f t="shared" si="6"/>
        <v>5.4594594594594597</v>
      </c>
      <c r="O13" s="14">
        <v>33.299999999999997</v>
      </c>
      <c r="P13" s="13">
        <v>200.2</v>
      </c>
      <c r="Q13" s="14">
        <v>-18.399999999999999</v>
      </c>
      <c r="R13" s="13">
        <f>P13+Q13</f>
        <v>181.79999999999998</v>
      </c>
      <c r="S13" s="14"/>
      <c r="T13" s="14">
        <f>R13/U13</f>
        <v>5.9025974025974017</v>
      </c>
      <c r="U13" s="14">
        <v>30.8</v>
      </c>
      <c r="V13" s="21"/>
    </row>
    <row r="14" spans="1:27" ht="43" customHeight="1">
      <c r="A14" s="30"/>
      <c r="B14" s="26"/>
      <c r="C14" s="12">
        <v>220606</v>
      </c>
      <c r="D14" s="13">
        <v>235</v>
      </c>
      <c r="E14" s="13">
        <v>0</v>
      </c>
      <c r="F14" s="13">
        <f t="shared" si="10"/>
        <v>235</v>
      </c>
      <c r="G14" s="14"/>
      <c r="H14" s="14">
        <f t="shared" si="4"/>
        <v>0.58750000000000002</v>
      </c>
      <c r="I14" s="20">
        <v>400</v>
      </c>
      <c r="J14" s="13"/>
      <c r="K14" s="13"/>
      <c r="L14" s="13"/>
      <c r="M14" s="13"/>
      <c r="N14" s="14"/>
      <c r="O14" s="14"/>
      <c r="P14" s="13"/>
      <c r="Q14" s="14"/>
      <c r="R14" s="13"/>
      <c r="S14" s="14"/>
      <c r="T14" s="14"/>
      <c r="U14" s="14"/>
      <c r="V14" s="21"/>
    </row>
    <row r="15" spans="1:27" ht="43" customHeight="1">
      <c r="A15" s="30"/>
      <c r="B15" s="26"/>
      <c r="C15" s="12">
        <v>220607</v>
      </c>
      <c r="D15" s="13">
        <v>279.89999999999998</v>
      </c>
      <c r="E15" s="13">
        <v>-0.2</v>
      </c>
      <c r="F15" s="13">
        <f t="shared" si="10"/>
        <v>279.7</v>
      </c>
      <c r="G15" s="14"/>
      <c r="H15" s="14">
        <f t="shared" si="4"/>
        <v>0.69924999999999993</v>
      </c>
      <c r="I15" s="20">
        <v>400</v>
      </c>
      <c r="J15" s="13">
        <v>279.89999999999998</v>
      </c>
      <c r="K15" s="14">
        <v>-0.2</v>
      </c>
      <c r="L15" s="13">
        <f>J15+K15</f>
        <v>279.7</v>
      </c>
      <c r="M15" s="13"/>
      <c r="N15" s="14">
        <f>L15/O15</f>
        <v>8.3993993993993996</v>
      </c>
      <c r="O15" s="14">
        <v>33.299999999999997</v>
      </c>
      <c r="P15" s="13"/>
      <c r="Q15" s="14"/>
      <c r="R15" s="13"/>
      <c r="S15" s="14"/>
      <c r="T15" s="14"/>
      <c r="U15" s="14"/>
      <c r="V15" s="22"/>
    </row>
    <row r="16" spans="1:27" ht="43" customHeight="1">
      <c r="A16" s="30"/>
      <c r="B16" s="29" t="s">
        <v>24</v>
      </c>
      <c r="C16" s="12">
        <v>221001</v>
      </c>
      <c r="D16" s="14">
        <v>245.4</v>
      </c>
      <c r="E16" s="14">
        <v>0</v>
      </c>
      <c r="F16" s="14">
        <f t="shared" si="10"/>
        <v>245.4</v>
      </c>
      <c r="G16" s="14"/>
      <c r="H16" s="14">
        <f t="shared" si="4"/>
        <v>0.61350000000000005</v>
      </c>
      <c r="I16" s="20">
        <v>400</v>
      </c>
      <c r="J16" s="14">
        <v>245.4</v>
      </c>
      <c r="K16" s="14">
        <v>0</v>
      </c>
      <c r="L16" s="14">
        <f>J16+K16</f>
        <v>245.4</v>
      </c>
      <c r="M16" s="14"/>
      <c r="N16" s="14">
        <f>L16/O16</f>
        <v>7.3693693693693705</v>
      </c>
      <c r="O16" s="14">
        <v>33.299999999999997</v>
      </c>
      <c r="P16" s="14"/>
      <c r="Q16" s="14"/>
      <c r="R16" s="14"/>
      <c r="S16" s="13"/>
      <c r="T16" s="14"/>
      <c r="U16" s="14"/>
      <c r="V16" s="21"/>
    </row>
    <row r="17" spans="1:22" ht="43" customHeight="1">
      <c r="A17" s="30"/>
      <c r="B17" s="30"/>
      <c r="C17" s="12">
        <v>221002</v>
      </c>
      <c r="D17" s="14">
        <v>240</v>
      </c>
      <c r="E17" s="14">
        <v>0</v>
      </c>
      <c r="F17" s="14">
        <f t="shared" si="10"/>
        <v>240</v>
      </c>
      <c r="G17" s="14"/>
      <c r="H17" s="14">
        <f t="shared" si="4"/>
        <v>0.6</v>
      </c>
      <c r="I17" s="20">
        <v>400</v>
      </c>
      <c r="J17" s="14"/>
      <c r="K17" s="14"/>
      <c r="L17" s="14"/>
      <c r="M17" s="14"/>
      <c r="N17" s="14"/>
      <c r="O17" s="14"/>
      <c r="P17" s="14"/>
      <c r="Q17" s="14"/>
      <c r="R17" s="14"/>
      <c r="S17" s="13"/>
      <c r="T17" s="14"/>
      <c r="U17" s="14"/>
      <c r="V17" s="21"/>
    </row>
    <row r="18" spans="1:22" ht="43" customHeight="1">
      <c r="A18" s="31"/>
      <c r="B18" s="31"/>
      <c r="C18" s="12">
        <v>221003</v>
      </c>
      <c r="D18" s="14">
        <v>230</v>
      </c>
      <c r="E18" s="14">
        <v>0</v>
      </c>
      <c r="F18" s="14">
        <v>230</v>
      </c>
      <c r="G18" s="14"/>
      <c r="H18" s="14">
        <f t="shared" si="4"/>
        <v>0.57499999999999996</v>
      </c>
      <c r="I18" s="20">
        <v>400</v>
      </c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4"/>
      <c r="U18" s="14"/>
      <c r="V18" s="21"/>
    </row>
    <row r="19" spans="1:22" ht="43" customHeight="1">
      <c r="A19" s="41" t="s">
        <v>26</v>
      </c>
      <c r="B19" s="41"/>
      <c r="C19" s="15"/>
      <c r="D19" s="9">
        <f t="shared" ref="D19:F19" si="11">SUM(D12:D18)</f>
        <v>1741.7</v>
      </c>
      <c r="E19" s="9">
        <f t="shared" si="11"/>
        <v>-18.799999999999997</v>
      </c>
      <c r="F19" s="9">
        <f t="shared" si="11"/>
        <v>1722.9</v>
      </c>
      <c r="G19" s="9"/>
      <c r="H19" s="9">
        <f t="shared" si="4"/>
        <v>4.3072499999999998</v>
      </c>
      <c r="I19" s="19">
        <v>400</v>
      </c>
      <c r="J19" s="9">
        <f t="shared" ref="J19:L19" si="12">SUM(J12:J17)</f>
        <v>1036.7</v>
      </c>
      <c r="K19" s="9">
        <f t="shared" si="12"/>
        <v>-18.799999999999997</v>
      </c>
      <c r="L19" s="9">
        <f t="shared" si="12"/>
        <v>1017.9</v>
      </c>
      <c r="M19" s="17"/>
      <c r="N19" s="9">
        <f t="shared" ref="N19:R19" si="13">SUM(N12:N16)</f>
        <v>30.567567567567568</v>
      </c>
      <c r="O19" s="9">
        <v>33.299999999999997</v>
      </c>
      <c r="P19" s="9">
        <f t="shared" si="13"/>
        <v>200.2</v>
      </c>
      <c r="Q19" s="9">
        <f t="shared" si="13"/>
        <v>-18.399999999999999</v>
      </c>
      <c r="R19" s="9">
        <f t="shared" si="13"/>
        <v>181.79999999999998</v>
      </c>
      <c r="S19" s="9"/>
      <c r="T19" s="9">
        <f>SUM(T12:T16)</f>
        <v>5.9025974025974017</v>
      </c>
      <c r="U19" s="9">
        <v>30.8</v>
      </c>
      <c r="V19" s="15"/>
    </row>
    <row r="20" spans="1:22" ht="60" customHeight="1">
      <c r="A20" s="28" t="s">
        <v>42</v>
      </c>
      <c r="B20" s="28"/>
      <c r="C20" s="28"/>
      <c r="D20" s="28"/>
      <c r="E20" s="28"/>
      <c r="F20" s="28"/>
      <c r="G20" s="28"/>
      <c r="H20" s="28"/>
      <c r="I20" s="40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</sheetData>
  <mergeCells count="35">
    <mergeCell ref="E4:E5"/>
    <mergeCell ref="F4:F5"/>
    <mergeCell ref="I4:I5"/>
    <mergeCell ref="J4:J5"/>
    <mergeCell ref="A1:V1"/>
    <mergeCell ref="A2:G2"/>
    <mergeCell ref="I2:M2"/>
    <mergeCell ref="Q2:V2"/>
    <mergeCell ref="D3:I3"/>
    <mergeCell ref="J3:O3"/>
    <mergeCell ref="P3:U3"/>
    <mergeCell ref="A20:V20"/>
    <mergeCell ref="A3:A5"/>
    <mergeCell ref="A7:A10"/>
    <mergeCell ref="A12:A18"/>
    <mergeCell ref="B3:B5"/>
    <mergeCell ref="B8:B10"/>
    <mergeCell ref="B12:B15"/>
    <mergeCell ref="B16:B18"/>
    <mergeCell ref="C3:C5"/>
    <mergeCell ref="D4:D5"/>
    <mergeCell ref="G4:H4"/>
    <mergeCell ref="M4:N4"/>
    <mergeCell ref="S4:T4"/>
    <mergeCell ref="A6:C6"/>
    <mergeCell ref="A11:B11"/>
    <mergeCell ref="A19:B19"/>
    <mergeCell ref="U4:U5"/>
    <mergeCell ref="V3:V5"/>
    <mergeCell ref="K4:K5"/>
    <mergeCell ref="L4:L5"/>
    <mergeCell ref="O4:O5"/>
    <mergeCell ref="P4:P5"/>
    <mergeCell ref="Q4:Q5"/>
    <mergeCell ref="R4:R5"/>
  </mergeCells>
  <phoneticPr fontId="8" type="noConversion"/>
  <pageMargins left="0.75138888888888888" right="0.75138888888888888" top="1" bottom="1" header="0.5" footer="0.5"/>
  <pageSetup paperSize="9" scale="54" orientation="landscape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2021.12</vt:lpstr>
      <vt:lpstr>2022.1</vt:lpstr>
      <vt:lpstr>2022.2</vt:lpstr>
      <vt:lpstr>2022.3</vt:lpstr>
      <vt:lpstr>2022.4</vt:lpstr>
      <vt:lpstr>2022.5</vt:lpstr>
      <vt:lpstr>2022.6</vt:lpstr>
      <vt:lpstr>2022.7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乐成 王</cp:lastModifiedBy>
  <dcterms:created xsi:type="dcterms:W3CDTF">2018-12-11T07:10:32Z</dcterms:created>
  <dcterms:modified xsi:type="dcterms:W3CDTF">2024-08-02T05:18:16Z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2052-11.8.2.8808</vt:lpwstr>
  </property>
</Properties>
</file>