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CFC\23-24_secondYear\Projects\P_APP\xamarin-eReader\"/>
    </mc:Choice>
  </mc:AlternateContent>
  <xr:revisionPtr revIDLastSave="0" documentId="13_ncr:1_{E5D01420-405A-4933-A091-E6001BC0600B}" xr6:coauthVersionLast="47" xr6:coauthVersionMax="47" xr10:uidLastSave="{00000000-0000-0000-0000-000000000000}"/>
  <bookViews>
    <workbookView xWindow="28680" yWindow="-120" windowWidth="29040" windowHeight="164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532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<sst xmlns="http://schemas.openxmlformats.org/spreadsheetml/2006/main" count="39" uniqueCount="34">
  <si>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</si>
  <si>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</si>
  <si>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</si>
  <si>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</si>
  <si>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</si>
  <si>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</si>
  <si>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</si>
  <si>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</si>
  <si>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</si>
  <si>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</si>
  <si>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</si>
  <si>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</si>
  <si>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</si>
  <si>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</si>
  <si>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</si>
  <si>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</si>
  <si>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</si>
  <si>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</si>
  <si>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</si>
  <si>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</si>
  <si>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</si>
  <si>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</si>
  <si>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</si>
  <si>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</si>
  <si>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</si>
  <si>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</si>
  <si>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</si>
  <si>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</si>
  <si>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route &amp; explication du projet.</t>
  </si>
  <si>
    <t>Velickovic Mateja</t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</si>
  <si>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Développement de la maquette sur Figma</t>
    </r>
  </si>
  <si>
    <r>
      <rPr>
        <b/>
        <sz val="12"/>
        <color theme="1"/>
        <rFont val="Calibri"/>
        <family val="2"/>
        <scheme val="minor"/>
      </rPr>
      <t>7.2</t>
    </r>
    <r>
      <rPr>
        <sz val="12"/>
        <color theme="1"/>
        <rFont val="Calibri"/>
        <family val="2"/>
        <scheme val="minor"/>
      </rPr>
      <t xml:space="preserve"> Ajout des élements optionnels sur la maquette</t>
    </r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</si>
  <si>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Ajout d'une barre de recherche dans le menu d'accueil</t>
    </r>
  </si>
  <si>
    <t>Initialisation de l'environnement de développement .NET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</si>
</sst>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0" fillId="0" borderId="0" xfId="0" applyAlignment="1" applyProtection="1">
      <alignment horizontal="left"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7.6388888888888895E-2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2" sqref="D1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4" t="str">
        <f>INT(E4/1440)&amp;" jours "&amp;INT(MOD(E4/1440,1)*24)&amp;" heures "&amp;INT(MOD(MOD(E4/1440,1)*24,1)*60)&amp;" minutes"</f>
        <v>0 jours 4 heures 40 minutes</v>
      </c>
      <c r="D3" s="24"/>
      <c r="E3" s="3"/>
      <c r="F3" s="4" t="s">
        <v>10</v>
      </c>
      <c r="G3" s="7" t="s">
        <v>26</v>
      </c>
    </row>
    <row r="4" spans="1:15" ht="23.25" hidden="1" x14ac:dyDescent="0.35">
      <c r="B4" s="5"/>
      <c r="C4" s="24">
        <f>SUBTOTAL(9,$C$7:$C$531)*60</f>
        <v>120</v>
      </c>
      <c r="D4" s="24">
        <f>SUBTOTAL(9,$D$7:$D$531)</f>
        <v>160</v>
      </c>
      <c r="E4" s="51">
        <f>SUM(C4:D4)</f>
        <v>280</v>
      </c>
      <c r="F4" s="4"/>
      <c r="G4" s="7"/>
    </row>
    <row r="5" spans="1:15" x14ac:dyDescent="0.25">
      <c r="C5" s="55" t="s">
        <v>18</v>
      </c>
      <c r="D5" s="55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>
        <v>30</v>
      </c>
      <c r="E7" s="15" t="s">
        <v>3</v>
      </c>
      <c r="F7" s="53" t="s">
        <v>28</v>
      </c>
      <c r="G7" s="16"/>
    </row>
    <row r="8" spans="1:15" x14ac:dyDescent="0.25">
      <c r="A8" s="8">
        <f>IF(ISBLANK(B8),"",_xlfn.ISOWEEKNUM('Journal de travail'!$B8))</f>
        <v>12</v>
      </c>
      <c r="B8" s="38">
        <v>45369</v>
      </c>
      <c r="C8" s="34">
        <v>1</v>
      </c>
      <c r="D8" s="42">
        <v>5</v>
      </c>
      <c r="E8" t="s">
        <v>24</v>
      </c>
      <c r="F8" s="53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39">
        <v>45369</v>
      </c>
      <c r="C9" s="35"/>
      <c r="D9" s="43">
        <v>45</v>
      </c>
      <c r="E9" s="18" t="s">
        <v>24</v>
      </c>
      <c r="F9" s="47" t="s">
        <v>31</v>
      </c>
      <c r="G9" s="19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8">
        <v>45376</v>
      </c>
      <c r="C10" s="34"/>
      <c r="D10" s="42">
        <v>30</v>
      </c>
      <c r="E10" t="s">
        <v>24</v>
      </c>
      <c r="F10" s="47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8">
        <f>IF(ISBLANK(B11),"",_xlfn.ISOWEEKNUM('Journal de travail'!$B11))</f>
        <v>13</v>
      </c>
      <c r="B11" s="39">
        <v>45376</v>
      </c>
      <c r="C11" s="35">
        <v>1</v>
      </c>
      <c r="D11" s="43">
        <v>50</v>
      </c>
      <c r="E11" s="18" t="s">
        <v>4</v>
      </c>
      <c r="F11" s="47" t="s">
        <v>33</v>
      </c>
      <c r="G11" s="19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8"/>
      <c r="C12" s="34"/>
      <c r="D12" s="42"/>
      <c r="F12" s="47"/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39"/>
      <c r="C13" s="35"/>
      <c r="D13" s="43"/>
      <c r="E13" s="18"/>
      <c r="F13" s="47"/>
      <c r="G13" s="19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38"/>
      <c r="C14" s="34"/>
      <c r="D14" s="42"/>
      <c r="F14" s="47"/>
      <c r="G14" s="17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9"/>
      <c r="C15" s="35"/>
      <c r="D15" s="43"/>
      <c r="E15" s="18"/>
      <c r="F15" s="47"/>
      <c r="G15" s="19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8"/>
      <c r="C16" s="34"/>
      <c r="D16" s="42"/>
      <c r="F16" s="47"/>
      <c r="G16" s="17"/>
      <c r="O16">
        <v>40</v>
      </c>
    </row>
    <row r="17" spans="1:15" x14ac:dyDescent="0.25">
      <c r="A17" s="8" t="str">
        <f>IF(ISBLANK(B17),"",_xlfn.ISOWEEKNUM('Journal de travail'!$B17))</f>
        <v/>
      </c>
      <c r="B17" s="39"/>
      <c r="C17" s="35"/>
      <c r="D17" s="43"/>
      <c r="E17" s="18"/>
      <c r="F17" s="47"/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IF(ISBLANK(B531),"",_xlfn.ISOWEEKNUM('Journal de travail'!$B531))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7" t="str">
        <f>'Journal de travail'!M8</f>
        <v>Analyse</v>
      </c>
      <c r="D4" s="44">
        <f>(A4+B4)/1440</f>
        <v>2.0833333333333332E-2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50</v>
      </c>
      <c r="C5" s="52" t="str">
        <f>'Journal de travail'!M9</f>
        <v>Développement</v>
      </c>
      <c r="D5" s="44">
        <f t="shared" ref="D5:D11" si="0">(A5+B5)/1440</f>
        <v>7.6388888888888895E-2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9" t="str">
        <f>'Journal de travail'!M11</f>
        <v>Documentation</v>
      </c>
      <c r="D7" s="4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0" t="str">
        <f>'Journal de travail'!M12</f>
        <v>Meeting</v>
      </c>
      <c r="D8" s="4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48" t="str">
        <f>'Journal de travail'!M14</f>
        <v>Design</v>
      </c>
      <c r="D10" s="44">
        <f t="shared" si="0"/>
        <v>5.5555555555555552E-2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0.15277777777777779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Mateja Velickovic</cp:lastModifiedBy>
  <cp:revision/>
  <dcterms:created xsi:type="dcterms:W3CDTF">2023-11-21T20:00:34Z</dcterms:created>
  <dcterms:modified xsi:type="dcterms:W3CDTF">2024-03-25T14:43:19Z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