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ONCHAIN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0">
    <numFmt numFmtId="164" formatCode="d/m/yyyy"/>
    <numFmt numFmtId="165" formatCode="#,##0.000"/>
    <numFmt numFmtId="166" formatCode="&quot;$&quot;#,##0.00"/>
    <numFmt numFmtId="167" formatCode="#,##0.00%;[Red]\-#,##0.00%"/>
    <numFmt numFmtId="168" formatCode="&quot;$&quot;#,##0"/>
    <numFmt numFmtId="169" formatCode="#,##0.00\x"/>
    <numFmt numFmtId="170" formatCode="[$$-409]#,##0"/>
    <numFmt numFmtId="171" formatCode="_-* #,##0.00_-;\-* #,##0.00_-;_-* &quot;-&quot;??_-;_-@"/>
    <numFmt numFmtId="172" formatCode="&quot;$&quot;#,##0.000"/>
    <numFmt numFmtId="173" formatCode="&quot;$&quot;#,##0.00000"/>
  </numFmts>
  <fonts count="17">
    <font>
      <name val="Calibri"/>
      <color theme="1"/>
      <sz val="12"/>
      <scheme val="minor"/>
    </font>
    <font>
      <name val="Calibri"/>
      <color theme="1"/>
      <sz val="12"/>
    </font>
    <font>
      <name val="Calibri"/>
      <b val="1"/>
      <color theme="1"/>
      <sz val="12"/>
    </font>
    <font>
      <name val="Calibri"/>
      <color rgb="FFD0CECE"/>
      <sz val="12"/>
    </font>
    <font>
      <name val="Calibri"/>
      <color rgb="FF757070"/>
      <sz val="12"/>
    </font>
    <font>
      <name val="Calibri"/>
      <b val="1"/>
      <color rgb="FFFF0000"/>
      <sz val="12"/>
    </font>
    <font>
      <name val="Calibri"/>
      <b val="1"/>
      <color rgb="FFD0CECE"/>
      <sz val="12"/>
    </font>
    <font>
      <name val="Calibri"/>
      <i val="1"/>
      <color theme="1"/>
      <sz val="12"/>
    </font>
    <font>
      <name val="Calibri"/>
      <b val="1"/>
      <color rgb="FF757070"/>
      <sz val="12"/>
    </font>
    <font>
      <name val="Calibri"/>
      <color rgb="FF3A3838"/>
      <sz val="12"/>
    </font>
    <font>
      <name val="Calibri"/>
      <color rgb="FF3F3F3F"/>
      <sz val="12"/>
    </font>
    <font>
      <name val="Calibri"/>
      <i val="1"/>
      <color rgb="FF3A3838"/>
      <sz val="12"/>
    </font>
    <font>
      <name val="Calibri"/>
      <i val="1"/>
      <color theme="1"/>
      <sz val="9"/>
    </font>
    <font>
      <name val="Calibri"/>
      <i val="1"/>
      <color rgb="FFD0CECE"/>
      <sz val="9"/>
    </font>
    <font>
      <name val="Calibri"/>
      <i val="1"/>
      <color rgb="FF757070"/>
      <sz val="9"/>
    </font>
    <font>
      <name val="Calibri"/>
      <color rgb="FF0000FF"/>
      <sz val="12"/>
      <u val="single"/>
    </font>
    <font>
      <name val="Calibri"/>
      <color theme="1"/>
      <sz val="12"/>
      <u val="single"/>
    </font>
  </fonts>
  <fills count="8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1DB99B"/>
        <bgColor rgb="FF1DB99B"/>
      </patternFill>
    </fill>
    <fill>
      <patternFill patternType="solid">
        <fgColor rgb="FF1EB99B"/>
        <bgColor rgb="FF1EB99B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rgb="FF00B0F0"/>
      </patternFill>
    </fill>
  </fills>
  <borders count="26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numFmtId="0" fontId="0" fillId="0" borderId="0"/>
  </cellStyleXfs>
  <cellXfs count="107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right"/>
    </xf>
    <xf numFmtId="0" fontId="4" fillId="2" borderId="1" applyAlignment="1" pivotButton="0" quotePrefix="0" xfId="0">
      <alignment horizontal="left"/>
    </xf>
    <xf numFmtId="164" fontId="1" fillId="2" borderId="1" applyAlignment="1" pivotButton="0" quotePrefix="0" xfId="0">
      <alignment horizontal="center"/>
    </xf>
    <xf numFmtId="0" fontId="5" fillId="3" borderId="1" pivotButton="0" quotePrefix="0" xfId="0"/>
    <xf numFmtId="0" fontId="2" fillId="4" borderId="2" applyAlignment="1" pivotButton="0" quotePrefix="0" xfId="0">
      <alignment vertical="center" wrapText="1"/>
    </xf>
    <xf numFmtId="0" fontId="2" fillId="4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/>
    </xf>
    <xf numFmtId="0" fontId="7" fillId="4" borderId="4" applyAlignment="1" pivotButton="0" quotePrefix="0" xfId="0">
      <alignment horizontal="center" vertical="center"/>
    </xf>
    <xf numFmtId="0" fontId="2" fillId="4" borderId="5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2" fillId="4" borderId="4" applyAlignment="1" pivotButton="0" quotePrefix="0" xfId="0">
      <alignment horizontal="center" vertical="center" wrapText="1"/>
    </xf>
    <xf numFmtId="0" fontId="2" fillId="5" borderId="5" applyAlignment="1" pivotButton="0" quotePrefix="0" xfId="0">
      <alignment horizontal="center" vertical="center" wrapText="1"/>
    </xf>
    <xf numFmtId="165" fontId="9" fillId="2" borderId="6" applyAlignment="1" pivotButton="0" quotePrefix="0" xfId="0">
      <alignment horizontal="left"/>
    </xf>
    <xf numFmtId="165" fontId="10" fillId="2" borderId="6" applyAlignment="1" pivotButton="0" quotePrefix="0" xfId="0">
      <alignment horizontal="center" vertical="center"/>
    </xf>
    <xf numFmtId="166" fontId="9" fillId="2" borderId="6" applyAlignment="1" pivotButton="0" quotePrefix="0" xfId="0">
      <alignment horizontal="center"/>
    </xf>
    <xf numFmtId="4" fontId="3" fillId="0" borderId="7" applyAlignment="1" pivotButton="0" quotePrefix="0" xfId="0">
      <alignment horizontal="center"/>
    </xf>
    <xf numFmtId="167" fontId="11" fillId="6" borderId="8" applyAlignment="1" pivotButton="0" quotePrefix="0" xfId="0">
      <alignment horizontal="center"/>
    </xf>
    <xf numFmtId="3" fontId="1" fillId="0" borderId="7" applyAlignment="1" pivotButton="0" quotePrefix="0" xfId="0">
      <alignment horizontal="center"/>
    </xf>
    <xf numFmtId="168" fontId="9" fillId="2" borderId="9" applyAlignment="1" pivotButton="0" quotePrefix="0" xfId="0">
      <alignment horizontal="center"/>
    </xf>
    <xf numFmtId="165" fontId="4" fillId="0" borderId="7" applyAlignment="1" pivotButton="0" quotePrefix="0" xfId="0">
      <alignment horizontal="left"/>
    </xf>
    <xf numFmtId="165" fontId="4" fillId="0" borderId="10" applyAlignment="1" pivotButton="0" quotePrefix="0" xfId="0">
      <alignment horizontal="left"/>
    </xf>
    <xf numFmtId="168" fontId="9" fillId="2" borderId="8" applyAlignment="1" pivotButton="0" quotePrefix="0" xfId="0">
      <alignment horizontal="center"/>
    </xf>
    <xf numFmtId="166" fontId="11" fillId="6" borderId="8" applyAlignment="1" pivotButton="0" quotePrefix="0" xfId="0">
      <alignment horizontal="center"/>
    </xf>
    <xf numFmtId="169" fontId="2" fillId="5" borderId="9" applyAlignment="1" pivotButton="0" quotePrefix="0" xfId="0">
      <alignment horizontal="center" vertical="center"/>
    </xf>
    <xf numFmtId="168" fontId="9" fillId="2" borderId="11" applyAlignment="1" pivotButton="0" quotePrefix="0" xfId="0">
      <alignment horizontal="center"/>
    </xf>
    <xf numFmtId="167" fontId="11" fillId="6" borderId="12" applyAlignment="1" pivotButton="0" quotePrefix="0" xfId="0">
      <alignment horizontal="center"/>
    </xf>
    <xf numFmtId="167" fontId="11" fillId="6" borderId="13" applyAlignment="1" pivotButton="0" quotePrefix="0" xfId="0">
      <alignment horizontal="center"/>
    </xf>
    <xf numFmtId="168" fontId="9" fillId="2" borderId="6" applyAlignment="1" pivotButton="0" quotePrefix="0" xfId="0">
      <alignment horizontal="center"/>
    </xf>
    <xf numFmtId="167" fontId="11" fillId="6" borderId="14" applyAlignment="1" pivotButton="0" quotePrefix="0" xfId="0">
      <alignment horizontal="center"/>
    </xf>
    <xf numFmtId="166" fontId="9" fillId="6" borderId="8" applyAlignment="1" pivotButton="0" quotePrefix="0" xfId="0">
      <alignment horizontal="center"/>
    </xf>
    <xf numFmtId="168" fontId="9" fillId="2" borderId="1" applyAlignment="1" pivotButton="0" quotePrefix="0" xfId="0">
      <alignment horizontal="center"/>
    </xf>
    <xf numFmtId="167" fontId="11" fillId="6" borderId="1" applyAlignment="1" pivotButton="0" quotePrefix="0" xfId="0">
      <alignment horizontal="center"/>
    </xf>
    <xf numFmtId="169" fontId="2" fillId="5" borderId="1" applyAlignment="1" pivotButton="0" quotePrefix="0" xfId="0">
      <alignment horizontal="center" vertical="center"/>
    </xf>
    <xf numFmtId="168" fontId="9" fillId="5" borderId="1" applyAlignment="1" pivotButton="0" quotePrefix="0" xfId="0">
      <alignment horizontal="center"/>
    </xf>
    <xf numFmtId="168" fontId="9" fillId="2" borderId="15" applyAlignment="1" pivotButton="0" quotePrefix="0" xfId="0">
      <alignment horizontal="center"/>
    </xf>
    <xf numFmtId="167" fontId="11" fillId="6" borderId="16" applyAlignment="1" pivotButton="0" quotePrefix="0" xfId="0">
      <alignment horizontal="center"/>
    </xf>
    <xf numFmtId="167" fontId="11" fillId="6" borderId="17" applyAlignment="1" pivotButton="0" quotePrefix="0" xfId="0">
      <alignment horizontal="center"/>
    </xf>
    <xf numFmtId="165" fontId="9" fillId="5" borderId="18" applyAlignment="1" pivotButton="0" quotePrefix="0" xfId="0">
      <alignment horizontal="left"/>
    </xf>
    <xf numFmtId="165" fontId="9" fillId="5" borderId="1" applyAlignment="1" pivotButton="0" quotePrefix="0" xfId="0">
      <alignment horizontal="left"/>
    </xf>
    <xf numFmtId="4" fontId="1" fillId="5" borderId="1" applyAlignment="1" pivotButton="0" quotePrefix="0" xfId="0">
      <alignment horizontal="center"/>
    </xf>
    <xf numFmtId="4" fontId="3" fillId="5" borderId="1" applyAlignment="1" pivotButton="0" quotePrefix="0" xfId="0">
      <alignment horizontal="center"/>
    </xf>
    <xf numFmtId="166" fontId="9" fillId="5" borderId="1" applyAlignment="1" pivotButton="0" quotePrefix="0" xfId="0">
      <alignment horizontal="center"/>
    </xf>
    <xf numFmtId="167" fontId="11" fillId="5" borderId="1" applyAlignment="1" pivotButton="0" quotePrefix="0" xfId="0">
      <alignment horizontal="center"/>
    </xf>
    <xf numFmtId="167" fontId="11" fillId="5" borderId="19" applyAlignment="1" pivotButton="0" quotePrefix="0" xfId="0">
      <alignment horizontal="center"/>
    </xf>
    <xf numFmtId="168" fontId="9" fillId="5" borderId="19" applyAlignment="1" pivotButton="0" quotePrefix="0" xfId="0">
      <alignment horizontal="center"/>
    </xf>
    <xf numFmtId="165" fontId="4" fillId="5" borderId="1" applyAlignment="1" pivotButton="0" quotePrefix="0" xfId="0">
      <alignment horizontal="left"/>
    </xf>
    <xf numFmtId="166" fontId="11" fillId="5" borderId="1" applyAlignment="1" pivotButton="0" quotePrefix="0" xfId="0">
      <alignment horizontal="center"/>
    </xf>
    <xf numFmtId="169" fontId="2" fillId="5" borderId="19" applyAlignment="1" pivotButton="0" quotePrefix="0" xfId="0">
      <alignment horizontal="center" vertical="center"/>
    </xf>
    <xf numFmtId="168" fontId="9" fillId="2" borderId="18" applyAlignment="1" pivotButton="0" quotePrefix="0" xfId="0">
      <alignment horizontal="center"/>
    </xf>
    <xf numFmtId="167" fontId="11" fillId="6" borderId="20" applyAlignment="1" pivotButton="0" quotePrefix="0" xfId="0">
      <alignment horizontal="center"/>
    </xf>
    <xf numFmtId="0" fontId="2" fillId="2" borderId="21" pivotButton="0" quotePrefix="0" xfId="0"/>
    <xf numFmtId="0" fontId="2" fillId="2" borderId="22" pivotButton="0" quotePrefix="0" xfId="0"/>
    <xf numFmtId="0" fontId="6" fillId="2" borderId="22" pivotButton="0" quotePrefix="0" xfId="0"/>
    <xf numFmtId="0" fontId="1" fillId="2" borderId="22" pivotButton="0" quotePrefix="0" xfId="0"/>
    <xf numFmtId="0" fontId="1" fillId="2" borderId="23" pivotButton="0" quotePrefix="0" xfId="0"/>
    <xf numFmtId="170" fontId="2" fillId="2" borderId="23" applyAlignment="1" pivotButton="0" quotePrefix="0" xfId="0">
      <alignment horizontal="center"/>
    </xf>
    <xf numFmtId="0" fontId="8" fillId="2" borderId="22" pivotButton="0" quotePrefix="0" xfId="0"/>
    <xf numFmtId="170" fontId="2" fillId="2" borderId="22" applyAlignment="1" pivotButton="0" quotePrefix="0" xfId="0">
      <alignment horizontal="center"/>
    </xf>
    <xf numFmtId="169" fontId="2" fillId="5" borderId="23" applyAlignment="1" pivotButton="0" quotePrefix="0" xfId="0">
      <alignment horizontal="center"/>
    </xf>
    <xf numFmtId="170" fontId="2" fillId="2" borderId="21" applyAlignment="1" pivotButton="0" quotePrefix="0" xfId="0">
      <alignment horizontal="center"/>
    </xf>
    <xf numFmtId="0" fontId="1" fillId="2" borderId="24" pivotButton="0" quotePrefix="0" xfId="0"/>
    <xf numFmtId="0" fontId="2" fillId="2" borderId="15" pivotButton="0" quotePrefix="0" xfId="0"/>
    <xf numFmtId="0" fontId="2" fillId="2" borderId="16" pivotButton="0" quotePrefix="0" xfId="0"/>
    <xf numFmtId="0" fontId="6" fillId="2" borderId="16" pivotButton="0" quotePrefix="0" xfId="0"/>
    <xf numFmtId="0" fontId="1" fillId="2" borderId="16" pivotButton="0" quotePrefix="0" xfId="0"/>
    <xf numFmtId="0" fontId="1" fillId="2" borderId="25" pivotButton="0" quotePrefix="0" xfId="0"/>
    <xf numFmtId="170" fontId="2" fillId="2" borderId="25" applyAlignment="1" pivotButton="0" quotePrefix="0" xfId="0">
      <alignment horizontal="center"/>
    </xf>
    <xf numFmtId="0" fontId="8" fillId="2" borderId="16" pivotButton="0" quotePrefix="0" xfId="0"/>
    <xf numFmtId="170" fontId="2" fillId="2" borderId="16" applyAlignment="1" pivotButton="0" quotePrefix="0" xfId="0">
      <alignment horizontal="center"/>
    </xf>
    <xf numFmtId="169" fontId="2" fillId="5" borderId="25" applyAlignment="1" pivotButton="0" quotePrefix="0" xfId="0">
      <alignment horizontal="center"/>
    </xf>
    <xf numFmtId="170" fontId="2" fillId="2" borderId="15" applyAlignment="1" pivotButton="0" quotePrefix="0" xfId="0">
      <alignment horizontal="center"/>
    </xf>
    <xf numFmtId="0" fontId="1" fillId="2" borderId="17" pivotButton="0" quotePrefix="0" xfId="0"/>
    <xf numFmtId="0" fontId="12" fillId="2" borderId="1" pivotButton="0" quotePrefix="0" xfId="0"/>
    <xf numFmtId="0" fontId="13" fillId="2" borderId="1" pivotButton="0" quotePrefix="0" xfId="0"/>
    <xf numFmtId="0" fontId="14" fillId="2" borderId="1" pivotButton="0" quotePrefix="0" xfId="0"/>
    <xf numFmtId="171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171" fontId="1" fillId="2" borderId="1" pivotButton="0" quotePrefix="0" xfId="0"/>
    <xf numFmtId="172" fontId="9" fillId="2" borderId="6" applyAlignment="1" pivotButton="0" quotePrefix="0" xfId="0">
      <alignment horizontal="center"/>
    </xf>
    <xf numFmtId="0" fontId="2" fillId="2" borderId="1" pivotButton="0" quotePrefix="0" xfId="0"/>
    <xf numFmtId="169" fontId="2" fillId="5" borderId="6" applyAlignment="1" pivotButton="0" quotePrefix="0" xfId="0">
      <alignment horizontal="center" vertical="center"/>
    </xf>
    <xf numFmtId="168" fontId="9" fillId="5" borderId="9" applyAlignment="1" pivotButton="0" quotePrefix="0" xfId="0">
      <alignment horizontal="center"/>
    </xf>
    <xf numFmtId="173" fontId="9" fillId="2" borderId="6" applyAlignment="1" pivotButton="0" quotePrefix="0" xfId="0">
      <alignment horizontal="center"/>
    </xf>
    <xf numFmtId="169" fontId="2" fillId="5" borderId="18" applyAlignment="1" pivotButton="0" quotePrefix="0" xfId="0">
      <alignment horizontal="center" vertical="center"/>
    </xf>
    <xf numFmtId="168" fontId="9" fillId="7" borderId="9" applyAlignment="1" pivotButton="0" quotePrefix="0" xfId="0">
      <alignment horizontal="center"/>
    </xf>
    <xf numFmtId="0" fontId="2" fillId="5" borderId="2" applyAlignment="1" pivotButton="0" quotePrefix="0" xfId="0">
      <alignment horizontal="center" vertical="center" wrapText="1"/>
    </xf>
    <xf numFmtId="169" fontId="2" fillId="5" borderId="1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vertical="center"/>
    </xf>
    <xf numFmtId="165" fontId="1" fillId="0" borderId="0" pivotButton="0" quotePrefix="0" xfId="0"/>
    <xf numFmtId="169" fontId="1" fillId="2" borderId="9" applyAlignment="1" pivotButton="0" quotePrefix="0" xfId="0">
      <alignment horizontal="center" vertical="center"/>
    </xf>
    <xf numFmtId="169" fontId="1" fillId="2" borderId="1" applyAlignment="1" pivotButton="0" quotePrefix="0" xfId="0">
      <alignment horizontal="center" vertical="center"/>
    </xf>
    <xf numFmtId="165" fontId="15" fillId="0" borderId="0" pivotButton="0" quotePrefix="0" xfId="0"/>
    <xf numFmtId="165" fontId="1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sz="1400" b="1" i="0">
                <a:solidFill>
                  <a:srgbClr val="757575"/>
                </a:solidFill>
                <a:latin typeface="+mn-lt"/>
              </a:rPr>
              <a:t>L-1 &amp; L-2 Protocols: Fully Diluted Mcap / TVL Ratio</a:t>
            </a:r>
          </a:p>
        </rich>
      </tx>
      <overlay val="0"/>
    </title>
    <plotArea>
      <layout>
        <manualLayout>
          <xMode val="edge"/>
          <yMode val="edge"/>
          <wMode val="factor"/>
          <hMode val="factor"/>
          <x val="0.1045254869457107"/>
          <y val="0.1216849153698308"/>
          <w val="0.870066164596939"/>
          <h val="0.63751131502263"/>
        </manualLayout>
      </layout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1EB99B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cat>
            <strRef>
              <f>CHARTS!$B$4:$B$26</f>
            </strRef>
          </cat>
          <val>
            <numRef>
              <f>CHARTS!$C$4:$C$26</f>
              <numCache/>
            </numRef>
          </val>
        </ser>
        <gapWidth val="150"/>
        <axId val="2054863451"/>
        <axId val="220761228"/>
      </barChart>
      <catAx>
        <axId val="2054863451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L-1 &amp; L-2 Protocols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200" b="0" i="0">
                <a:solidFill>
                  <a:srgbClr val="000000"/>
                </a:solidFill>
                <a:latin typeface="TeXGyreHeros"/>
              </a:defRPr>
            </a:pPr>
            <a:r>
              <a:t>None</a:t>
            </a:r>
          </a:p>
        </txPr>
        <crossAx val="220761228"/>
        <lblOffset val="100"/>
      </catAx>
      <valAx>
        <axId val="220761228"/>
        <scaling>
          <orientation val="minMax"/>
          <max val="45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TVL RATIO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2054863451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sz="1400" b="1" i="0">
                <a:solidFill>
                  <a:srgbClr val="757575"/>
                </a:solidFill>
                <a:latin typeface="+mn-lt"/>
              </a:rPr>
              <a:t>Decentralized Crypto Exchanges: Fully Diluted Mcap / TVL Ratio</a:t>
            </a:r>
          </a:p>
        </rich>
      </tx>
      <layout>
        <manualLayout>
          <xMode val="edge"/>
          <yMode val="edge"/>
          <wMode val="factor"/>
          <hMode val="factor"/>
          <x val="0.155930091315718"/>
          <y val="0.02137404580152672"/>
        </manualLayout>
      </layout>
      <overlay val="0"/>
    </title>
    <plotArea>
      <layout/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1EB99B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cat>
            <strRef>
              <f>CHARTS!$B$34:$B$53</f>
            </strRef>
          </cat>
          <val>
            <numRef>
              <f>CHARTS!$C$34:$C$53</f>
              <numCache/>
            </numRef>
          </val>
        </ser>
        <gapWidth val="150"/>
        <axId val="946336818"/>
        <axId val="1414536104"/>
      </barChart>
      <catAx>
        <axId val="946336818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Decentralized Crypto Exchanges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200" b="0" i="0">
                <a:solidFill>
                  <a:srgbClr val="000000"/>
                </a:solidFill>
                <a:latin typeface="TeXGyreHeros"/>
              </a:defRPr>
            </a:pPr>
            <a:r>
              <a:t>None</a:t>
            </a:r>
          </a:p>
        </txPr>
        <crossAx val="1414536104"/>
        <lblOffset val="100"/>
      </catAx>
      <valAx>
        <axId val="1414536104"/>
        <scaling>
          <orientation val="minMax"/>
          <max val="9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TVL Ratio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946336818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sz="1400" b="1" i="0">
                <a:solidFill>
                  <a:srgbClr val="757575"/>
                </a:solidFill>
                <a:latin typeface="+mn-lt"/>
              </a:rPr>
              <a:t>altFINS Research Hub Picks: Fully Diluted Mcap / TVL Ratio</a:t>
            </a:r>
          </a:p>
        </rich>
      </tx>
      <overlay val="0"/>
    </title>
    <plotArea>
      <layout/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1EB99B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cat>
            <strRef>
              <f>CHARTS!$B$81:$B$111</f>
            </strRef>
          </cat>
          <val>
            <numRef>
              <f>CHARTS!$C$81:$C$111</f>
              <numCache/>
            </numRef>
          </val>
        </ser>
        <gapWidth val="150"/>
        <axId val="652407037"/>
        <axId val="1602386736"/>
      </barChart>
      <catAx>
        <axId val="65240703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altFINS Coin Picks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200" b="0" i="0">
                <a:solidFill>
                  <a:srgbClr val="000000"/>
                </a:solidFill>
                <a:latin typeface="TeXGyreHeros"/>
              </a:defRPr>
            </a:pPr>
            <a:r>
              <a:t>None</a:t>
            </a:r>
          </a:p>
        </txPr>
        <crossAx val="1602386736"/>
        <lblOffset val="100"/>
      </catAx>
      <valAx>
        <axId val="1602386736"/>
        <scaling>
          <orientation val="minMax"/>
          <max val="10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TVL Ratio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652407037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sz="1400" b="1" i="0">
                <a:solidFill>
                  <a:srgbClr val="757575"/>
                </a:solidFill>
                <a:latin typeface="+mn-lt"/>
              </a:rPr>
              <a:t>Real World Assets Category: Fully Diluted Mcap / TVL Ratio</a:t>
            </a:r>
          </a:p>
        </rich>
      </tx>
      <overlay val="0"/>
    </title>
    <plotArea>
      <layout/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1EB99B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cat>
            <strRef>
              <f>CHARTS!$B$58:$B$75</f>
            </strRef>
          </cat>
          <val>
            <numRef>
              <f>CHARTS!$C$58:$C$75</f>
              <numCache/>
            </numRef>
          </val>
        </ser>
        <gapWidth val="150"/>
        <axId val="1478569931"/>
        <axId val="262828477"/>
      </barChart>
      <catAx>
        <axId val="1478569931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Real World Assets Protocols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200" b="0" i="0">
                <a:solidFill>
                  <a:srgbClr val="000000"/>
                </a:solidFill>
                <a:latin typeface="TeXGyreHeros"/>
              </a:defRPr>
            </a:pPr>
            <a:r>
              <a:t>None</a:t>
            </a:r>
          </a:p>
        </txPr>
        <crossAx val="262828477"/>
        <lblOffset val="100"/>
      </catAx>
      <valAx>
        <axId val="262828477"/>
        <scaling>
          <orientation val="minMax"/>
          <max val="10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TVL Ratio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1478569931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4</col>
      <colOff>76200</colOff>
      <row>2</row>
      <rowOff>133350</rowOff>
    </from>
    <ext cx="7924800" cy="50958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  <oneCellAnchor>
    <from>
      <col>4</col>
      <colOff>76200</colOff>
      <row>32</row>
      <rowOff>133350</rowOff>
    </from>
    <ext cx="7791450" cy="4105275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fLocksWithSheet="0"/>
  </oneCellAnchor>
  <oneCellAnchor>
    <from>
      <col>3</col>
      <colOff>609600</colOff>
      <row>79</row>
      <rowOff>381000</rowOff>
    </from>
    <ext cx="9953625" cy="43053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fLocksWithSheet="0"/>
  </oneCellAnchor>
  <oneCellAnchor>
    <from>
      <col>4</col>
      <colOff>76200</colOff>
      <row>56</row>
      <rowOff>133350</rowOff>
    </from>
    <ext cx="7791450" cy="390525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1EB99B"/>
    <outlinePr summaryBelow="1" summaryRight="1"/>
    <pageSetUpPr/>
  </sheetPr>
  <dimension ref="A1:AC325"/>
  <sheetViews>
    <sheetView workbookViewId="0">
      <selection activeCell="A1" sqref="A1"/>
    </sheetView>
  </sheetViews>
  <sheetFormatPr baseColWidth="8" defaultColWidth="11.22" defaultRowHeight="15" customHeight="1"/>
  <cols>
    <col width="2.11" customWidth="1" style="106" min="1" max="1"/>
    <col width="18.11" customWidth="1" style="106" min="2" max="2"/>
    <col hidden="1" width="9.109999999999999" customWidth="1" style="106" min="3" max="3"/>
    <col hidden="1" width="15.11" customWidth="1" style="106" min="4" max="4"/>
    <col hidden="1" width="40.44" customWidth="1" style="106" min="5" max="5"/>
    <col hidden="1" width="11" customWidth="1" style="106" min="6" max="6"/>
    <col hidden="1" width="10.11" customWidth="1" style="106" min="7" max="7"/>
    <col width="10" customWidth="1" style="106" min="8" max="8"/>
    <col width="10.67" customWidth="1" style="106" min="9" max="10"/>
    <col width="16.67" customWidth="1" style="106" min="11" max="11"/>
    <col width="18.11" customWidth="1" style="106" min="12" max="12"/>
    <col hidden="1" width="8" customWidth="1" style="106" min="13" max="13"/>
    <col hidden="1" width="8.67" customWidth="1" style="106" min="14" max="14"/>
    <col width="18.67" customWidth="1" style="106" min="15" max="15"/>
    <col hidden="1" width="10.11" customWidth="1" style="106" min="16" max="17"/>
    <col hidden="1" width="9.67" customWidth="1" style="106" min="18" max="18"/>
    <col width="11.33" customWidth="1" style="106" min="19" max="19"/>
    <col hidden="1" width="17.67" customWidth="1" style="106" min="20" max="20"/>
    <col hidden="1" width="10.11" customWidth="1" style="106" min="21" max="21"/>
    <col hidden="1" width="10.67" customWidth="1" style="106" min="22" max="22"/>
    <col hidden="1" width="11.67" customWidth="1" style="106" min="23" max="23"/>
    <col hidden="1" width="12.11" customWidth="1" style="106" min="24" max="24"/>
    <col width="17.33" customWidth="1" style="106" min="25" max="25"/>
    <col width="18" customWidth="1" style="106" min="26" max="26"/>
    <col width="10.67" customWidth="1" style="106" min="27" max="29"/>
  </cols>
  <sheetData>
    <row r="1" ht="25.5" customHeight="1" s="106">
      <c r="A1" s="1" t="n"/>
      <c r="B1" s="2" t="inlineStr">
        <is>
          <t>01.09.2025</t>
        </is>
      </c>
      <c r="C1" s="3" t="n"/>
      <c r="D1" s="3" t="n"/>
      <c r="E1" s="3" t="n"/>
      <c r="F1" s="4" t="n"/>
      <c r="G1" s="5" t="n"/>
      <c r="I1" s="6" t="n"/>
      <c r="J1" s="6" t="n"/>
      <c r="K1" s="6" t="n"/>
      <c r="L1" s="7" t="n"/>
      <c r="M1" s="8" t="n"/>
      <c r="N1" s="8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106">
      <c r="A2" s="1" t="n"/>
      <c r="B2" s="1" t="n"/>
      <c r="C2" s="1" t="n"/>
      <c r="D2" s="1" t="n"/>
      <c r="E2" s="1" t="n"/>
      <c r="F2" s="1" t="n"/>
      <c r="G2" s="5" t="n"/>
      <c r="H2" s="1" t="n"/>
      <c r="I2" s="6" t="n"/>
      <c r="J2" s="9" t="n"/>
      <c r="K2" s="9" t="n"/>
      <c r="L2" s="1" t="n"/>
      <c r="M2" s="8" t="n"/>
      <c r="N2" s="8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0" t="inlineStr">
        <is>
          <t>ADD USER ACTIVITY PER TOKEN</t>
        </is>
      </c>
      <c r="AA2" s="1" t="n"/>
      <c r="AB2" s="1" t="n"/>
      <c r="AC2" s="1" t="n"/>
    </row>
    <row r="3" ht="46.5" customHeight="1" s="106">
      <c r="A3" s="1" t="n"/>
      <c r="B3" s="11" t="inlineStr">
        <is>
          <t>Layer-1 Protocols</t>
        </is>
      </c>
      <c r="C3" s="12" t="inlineStr">
        <is>
          <t>Symbols</t>
        </is>
      </c>
      <c r="D3" s="12" t="inlineStr">
        <is>
          <t>Slug</t>
        </is>
      </c>
      <c r="E3" s="12" t="inlineStr">
        <is>
          <t>Type</t>
        </is>
      </c>
      <c r="F3" s="13" t="inlineStr">
        <is>
          <t>Last Price</t>
        </is>
      </c>
      <c r="G3" s="14" t="inlineStr">
        <is>
          <t>01.01.25</t>
        </is>
      </c>
      <c r="H3" s="15" t="inlineStr">
        <is>
          <t>Last Price</t>
        </is>
      </c>
      <c r="I3" s="16" t="inlineStr">
        <is>
          <t>1M Chg%</t>
        </is>
      </c>
      <c r="J3" s="16" t="inlineStr">
        <is>
          <t>YTD Chg%</t>
        </is>
      </c>
      <c r="K3" s="17" t="inlineStr">
        <is>
          <t>Total / Maximum Supply</t>
        </is>
      </c>
      <c r="L3" s="17" t="inlineStr">
        <is>
          <t>Fully Diluted 
Market Cap</t>
        </is>
      </c>
      <c r="M3" s="18" t="inlineStr">
        <is>
          <t>30D</t>
        </is>
      </c>
      <c r="N3" s="19" t="inlineStr">
        <is>
          <t>01.01.23</t>
        </is>
      </c>
      <c r="O3" s="20" t="inlineStr">
        <is>
          <t>Total Value Locked (excld. Borrows)</t>
        </is>
      </c>
      <c r="P3" s="16" t="inlineStr">
        <is>
          <t>30D Chg%</t>
        </is>
      </c>
      <c r="Q3" s="16" t="inlineStr">
        <is>
          <t>90D Chg%</t>
        </is>
      </c>
      <c r="R3" s="16" t="inlineStr">
        <is>
          <t>YTD Chg%</t>
        </is>
      </c>
      <c r="S3" s="17" t="inlineStr">
        <is>
          <t>FD Mcap /  TVL ratio</t>
        </is>
      </c>
      <c r="T3" s="12" t="inlineStr">
        <is>
          <t>Protocol Revenue (annualized)</t>
        </is>
      </c>
      <c r="U3" s="16" t="inlineStr">
        <is>
          <t>30D Chg%</t>
        </is>
      </c>
      <c r="V3" s="16" t="inlineStr">
        <is>
          <t>90D Chg%</t>
        </is>
      </c>
      <c r="W3" s="21" t="inlineStr">
        <is>
          <t>FD Mcap /  PR</t>
        </is>
      </c>
      <c r="X3" s="1" t="n"/>
      <c r="Y3" s="1" t="n"/>
    </row>
    <row r="4" ht="15.75" customHeight="1" s="106">
      <c r="A4" s="1" t="n"/>
      <c r="B4" s="22" t="inlineStr">
        <is>
          <t>ETHEREUM</t>
        </is>
      </c>
      <c r="C4" s="23" t="inlineStr">
        <is>
          <t>ETH</t>
        </is>
      </c>
      <c r="D4" s="23" t="inlineStr">
        <is>
          <t>ethereum</t>
        </is>
      </c>
      <c r="E4" s="23" t="inlineStr">
        <is>
          <t>chain</t>
        </is>
      </c>
      <c r="F4" s="24" t="n">
        <v>4417.288699471374</v>
      </c>
      <c r="G4" s="25" t="n">
        <v>3347</v>
      </c>
      <c r="H4" s="24" t="n">
        <v>4387.050236933615</v>
      </c>
      <c r="I4" s="26">
        <f>(H4-F4)/F4</f>
        <v/>
      </c>
      <c r="J4" s="26">
        <f>(H4-G4)/G4</f>
        <v/>
      </c>
      <c r="K4" s="27" t="n">
        <v>120730000</v>
      </c>
      <c r="L4" s="28">
        <f>H4*K4</f>
        <v/>
      </c>
      <c r="M4" s="29" t="n"/>
      <c r="N4" s="30" t="n"/>
      <c r="O4" s="31" t="n">
        <v>200719216772.3</v>
      </c>
      <c r="P4" s="32" t="n"/>
      <c r="Q4" s="32" t="n"/>
      <c r="R4" s="32" t="n"/>
      <c r="S4" s="33">
        <f>L4/O4</f>
        <v/>
      </c>
      <c r="T4" s="34" t="n">
        <v>1913071372</v>
      </c>
      <c r="U4" s="35" t="n">
        <v>-0.581</v>
      </c>
      <c r="V4" s="36" t="n">
        <v>0.9833</v>
      </c>
      <c r="W4" s="33">
        <f>L4/T4</f>
        <v/>
      </c>
      <c r="X4" s="1" t="n"/>
      <c r="Y4" s="1" t="n"/>
    </row>
    <row r="5" ht="15.75" customHeight="1" s="106">
      <c r="A5" s="1" t="n"/>
      <c r="B5" s="22" t="inlineStr">
        <is>
          <t>SOLANA</t>
        </is>
      </c>
      <c r="C5" s="23" t="inlineStr">
        <is>
          <t>SOL</t>
        </is>
      </c>
      <c r="D5" s="23" t="inlineStr">
        <is>
          <t>solana</t>
        </is>
      </c>
      <c r="E5" s="23" t="inlineStr">
        <is>
          <t>chain</t>
        </is>
      </c>
      <c r="F5" s="24" t="n">
        <v>200.8151056261533</v>
      </c>
      <c r="G5" s="25" t="n">
        <v>189</v>
      </c>
      <c r="H5" s="24" t="n">
        <v>203.7808093174492</v>
      </c>
      <c r="I5" s="26">
        <f>(H5-F5)/F5</f>
        <v/>
      </c>
      <c r="J5" s="26">
        <f>(H5-G5)/G5</f>
        <v/>
      </c>
      <c r="K5" s="27" t="n">
        <v>599760000</v>
      </c>
      <c r="L5" s="28">
        <f>H5*K5</f>
        <v/>
      </c>
      <c r="M5" s="29" t="n"/>
      <c r="N5" s="30" t="n"/>
      <c r="O5" s="31" t="n">
        <v>24865708924.33</v>
      </c>
      <c r="P5" s="32" t="n"/>
      <c r="Q5" s="32" t="n"/>
      <c r="R5" s="32" t="n"/>
      <c r="S5" s="33">
        <f>L5/O5</f>
        <v/>
      </c>
      <c r="T5" s="37" t="n">
        <v>14831584</v>
      </c>
      <c r="U5" s="26" t="n">
        <v>-0.3247</v>
      </c>
      <c r="V5" s="38" t="n">
        <v>1.5482</v>
      </c>
      <c r="W5" s="33">
        <f>L5/T5</f>
        <v/>
      </c>
      <c r="X5" s="1" t="n"/>
      <c r="Y5" s="1" t="n"/>
    </row>
    <row r="6" ht="15.75" customHeight="1" s="106">
      <c r="A6" s="1" t="n"/>
      <c r="B6" s="22" t="inlineStr">
        <is>
          <t>TRON</t>
        </is>
      </c>
      <c r="C6" s="23" t="inlineStr">
        <is>
          <t>TRX</t>
        </is>
      </c>
      <c r="D6" s="23" t="inlineStr">
        <is>
          <t>tron</t>
        </is>
      </c>
      <c r="E6" s="23" t="inlineStr">
        <is>
          <t>chain</t>
        </is>
      </c>
      <c r="F6" s="24" t="n">
        <v>0.3380508548412599</v>
      </c>
      <c r="G6" s="25" t="n">
        <v>0.2555</v>
      </c>
      <c r="H6" s="24" t="n">
        <v>0.33944423675497</v>
      </c>
      <c r="I6" s="26">
        <f>(H6-F6)/F6</f>
        <v/>
      </c>
      <c r="J6" s="26">
        <f>(H6-G6)/G6</f>
        <v/>
      </c>
      <c r="K6" s="27" t="n">
        <v>94920000000</v>
      </c>
      <c r="L6" s="28">
        <f>H6*K6</f>
        <v/>
      </c>
      <c r="M6" s="29" t="n"/>
      <c r="N6" s="30" t="n"/>
      <c r="O6" s="31" t="n">
        <v>6075268689.58</v>
      </c>
      <c r="P6" s="32" t="n"/>
      <c r="Q6" s="32" t="n"/>
      <c r="R6" s="32" t="n"/>
      <c r="S6" s="33">
        <f>L6/O6</f>
        <v/>
      </c>
      <c r="T6" s="37" t="n"/>
      <c r="U6" s="26" t="n"/>
      <c r="V6" s="38" t="n"/>
      <c r="W6" s="33" t="n"/>
      <c r="X6" s="1" t="n"/>
      <c r="Y6" s="1" t="n"/>
    </row>
    <row r="7" ht="15.75" customHeight="1" s="106">
      <c r="A7" s="1" t="n"/>
      <c r="B7" s="22" t="inlineStr">
        <is>
          <t>AVALANCHE</t>
        </is>
      </c>
      <c r="C7" s="23" t="inlineStr">
        <is>
          <t>AVAX</t>
        </is>
      </c>
      <c r="D7" s="23" t="inlineStr">
        <is>
          <t>avalanche</t>
        </is>
      </c>
      <c r="E7" s="23" t="inlineStr">
        <is>
          <t>chain</t>
        </is>
      </c>
      <c r="F7" s="24" t="n">
        <v>23.87815637393732</v>
      </c>
      <c r="G7" s="25" t="n">
        <v>35.83</v>
      </c>
      <c r="H7" s="24" t="n">
        <v>24.24235264642548</v>
      </c>
      <c r="I7" s="26">
        <f>(H7-F7)/F7</f>
        <v/>
      </c>
      <c r="J7" s="26">
        <f>(H7-G7)/G7</f>
        <v/>
      </c>
      <c r="K7" s="27" t="n">
        <v>715748719</v>
      </c>
      <c r="L7" s="28">
        <f>H7*K7</f>
        <v/>
      </c>
      <c r="M7" s="29" t="n"/>
      <c r="N7" s="30" t="n"/>
      <c r="O7" s="31" t="n">
        <v>2844802402.36</v>
      </c>
      <c r="P7" s="32" t="n"/>
      <c r="Q7" s="32" t="n"/>
      <c r="R7" s="32" t="n"/>
      <c r="S7" s="33">
        <f>L7/O7</f>
        <v/>
      </c>
      <c r="T7" s="37" t="n">
        <v>24354679</v>
      </c>
      <c r="U7" s="26" t="n">
        <v>-0.438</v>
      </c>
      <c r="V7" s="38" t="inlineStr">
        <is>
          <t>N/A</t>
        </is>
      </c>
      <c r="W7" s="33">
        <f>L7/T7</f>
        <v/>
      </c>
      <c r="X7" s="1" t="n"/>
      <c r="Y7" s="1" t="n"/>
    </row>
    <row r="8" ht="15.75" customHeight="1" s="106">
      <c r="A8" s="1" t="n"/>
      <c r="B8" s="22" t="inlineStr">
        <is>
          <t>SUI</t>
        </is>
      </c>
      <c r="C8" s="23" t="inlineStr">
        <is>
          <t>SUI</t>
        </is>
      </c>
      <c r="D8" s="23" t="inlineStr">
        <is>
          <t>sui</t>
        </is>
      </c>
      <c r="E8" s="23" t="inlineStr">
        <is>
          <t>chain</t>
        </is>
      </c>
      <c r="F8" s="24" t="n">
        <v>3.270828244110444</v>
      </c>
      <c r="G8" s="25" t="n">
        <v>4.16</v>
      </c>
      <c r="H8" s="24" t="n">
        <v>3.281501830617212</v>
      </c>
      <c r="I8" s="26">
        <f>(H8-F8)/F8</f>
        <v/>
      </c>
      <c r="J8" s="26">
        <f>(H8-G8)/G8</f>
        <v/>
      </c>
      <c r="K8" s="27" t="n">
        <v>10000000000</v>
      </c>
      <c r="L8" s="28">
        <f>H8*K8</f>
        <v/>
      </c>
      <c r="M8" s="29" t="n"/>
      <c r="N8" s="30" t="n"/>
      <c r="O8" s="31" t="n">
        <v>2703199793.95</v>
      </c>
      <c r="P8" s="32" t="n"/>
      <c r="Q8" s="32" t="n"/>
      <c r="R8" s="32" t="n"/>
      <c r="S8" s="33">
        <f>L8/O8</f>
        <v/>
      </c>
      <c r="T8" s="37" t="n">
        <v>24354679</v>
      </c>
      <c r="U8" s="26" t="n">
        <v>-0.438</v>
      </c>
      <c r="V8" s="38" t="inlineStr">
        <is>
          <t>N/A</t>
        </is>
      </c>
      <c r="W8" s="33">
        <f>L8/T8</f>
        <v/>
      </c>
      <c r="X8" s="1" t="n"/>
      <c r="Y8" s="1" t="n"/>
    </row>
    <row r="9" ht="15.75" customHeight="1" s="106">
      <c r="A9" s="1" t="n"/>
      <c r="B9" s="22" t="inlineStr">
        <is>
          <t>POLYGON</t>
        </is>
      </c>
      <c r="C9" s="23" t="inlineStr">
        <is>
          <t>POL</t>
        </is>
      </c>
      <c r="D9" s="23" t="inlineStr">
        <is>
          <t>polygon</t>
        </is>
      </c>
      <c r="E9" s="23" t="inlineStr">
        <is>
          <t>chain</t>
        </is>
      </c>
      <c r="F9" s="24" t="n">
        <v>0.280035109622549</v>
      </c>
      <c r="G9" s="25" t="n">
        <v>0.45</v>
      </c>
      <c r="H9" s="24" t="n">
        <v>0.286025794968639</v>
      </c>
      <c r="I9" s="26">
        <f>(H9-F9)/F9</f>
        <v/>
      </c>
      <c r="J9" s="26">
        <f>(H9-G9)/G9</f>
        <v/>
      </c>
      <c r="K9" s="27" t="n">
        <v>10410000000</v>
      </c>
      <c r="L9" s="28">
        <f>H9*K9</f>
        <v/>
      </c>
      <c r="M9" s="29" t="n"/>
      <c r="N9" s="30" t="n"/>
      <c r="O9" s="31" t="n">
        <v>1310197987.48</v>
      </c>
      <c r="P9" s="32" t="n"/>
      <c r="Q9" s="32" t="n"/>
      <c r="R9" s="32" t="n"/>
      <c r="S9" s="33">
        <f>L9/O9</f>
        <v/>
      </c>
      <c r="T9" s="37" t="n"/>
      <c r="U9" s="26" t="n"/>
      <c r="V9" s="38" t="n"/>
      <c r="W9" s="33" t="n"/>
      <c r="X9" s="1" t="n"/>
      <c r="Y9" s="1" t="n"/>
    </row>
    <row r="10" ht="15.75" customHeight="1" s="106">
      <c r="A10" s="1" t="n"/>
      <c r="B10" s="22" t="inlineStr">
        <is>
          <t>APTOS</t>
        </is>
      </c>
      <c r="C10" s="23" t="inlineStr">
        <is>
          <t>APT</t>
        </is>
      </c>
      <c r="D10" s="23" t="inlineStr">
        <is>
          <t>aptos</t>
        </is>
      </c>
      <c r="E10" s="23" t="inlineStr">
        <is>
          <t>chain</t>
        </is>
      </c>
      <c r="F10" s="24" t="n">
        <v>4.285169656633997</v>
      </c>
      <c r="G10" s="25" t="n">
        <v>8.65</v>
      </c>
      <c r="H10" s="24" t="n">
        <v>4.312547554736986</v>
      </c>
      <c r="I10" s="26">
        <f>(H10-F10)/F10</f>
        <v/>
      </c>
      <c r="J10" s="26">
        <f>(H10-G10)/G10</f>
        <v/>
      </c>
      <c r="K10" s="27" t="n">
        <v>1150000000</v>
      </c>
      <c r="L10" s="28">
        <f>H10*K10</f>
        <v/>
      </c>
      <c r="M10" s="29" t="n"/>
      <c r="N10" s="30" t="n"/>
      <c r="O10" s="31" t="n">
        <v>1092653719.96</v>
      </c>
      <c r="P10" s="32" t="n"/>
      <c r="Q10" s="32" t="n"/>
      <c r="R10" s="32" t="n"/>
      <c r="S10" s="33">
        <f>L10/O10</f>
        <v/>
      </c>
      <c r="T10" s="37" t="n"/>
      <c r="U10" s="26" t="n"/>
      <c r="V10" s="38" t="n"/>
      <c r="W10" s="33" t="n"/>
      <c r="X10" s="1" t="n"/>
      <c r="Y10" s="1" t="n"/>
    </row>
    <row r="11" ht="15.75" customHeight="1" s="106">
      <c r="A11" s="1" t="n"/>
      <c r="B11" s="22" t="inlineStr">
        <is>
          <t>SEI</t>
        </is>
      </c>
      <c r="C11" s="23" t="inlineStr">
        <is>
          <t>SEI</t>
        </is>
      </c>
      <c r="D11" s="23" t="inlineStr">
        <is>
          <t>sei</t>
        </is>
      </c>
      <c r="E11" s="23" t="inlineStr">
        <is>
          <t>chain</t>
        </is>
      </c>
      <c r="F11" s="24" t="n">
        <v>0.2817446276522783</v>
      </c>
      <c r="G11" s="25" t="n">
        <v>0.3961</v>
      </c>
      <c r="H11" s="24" t="n">
        <v>0.2829785345758543</v>
      </c>
      <c r="I11" s="26">
        <f>(H11-F11)/F11</f>
        <v/>
      </c>
      <c r="J11" s="26">
        <f>(H11-G11)/G11</f>
        <v/>
      </c>
      <c r="K11" s="27" t="n">
        <v>10000000000</v>
      </c>
      <c r="L11" s="28">
        <f>H11*K11</f>
        <v/>
      </c>
      <c r="M11" s="29" t="n"/>
      <c r="N11" s="30" t="n"/>
      <c r="O11" s="31" t="n">
        <v>622253071.67</v>
      </c>
      <c r="P11" s="39" t="n"/>
      <c r="Q11" s="39" t="n"/>
      <c r="R11" s="39" t="n"/>
      <c r="S11" s="33">
        <f>L11/O11</f>
        <v/>
      </c>
      <c r="T11" s="40" t="n"/>
      <c r="U11" s="41" t="n"/>
      <c r="V11" s="41" t="n"/>
      <c r="W11" s="42" t="n"/>
      <c r="X11" s="43" t="n"/>
      <c r="Y11" s="1" t="n"/>
    </row>
    <row r="12" ht="15.75" customHeight="1" s="106">
      <c r="A12" s="1" t="n"/>
      <c r="B12" s="22" t="inlineStr">
        <is>
          <t>CARDANO</t>
        </is>
      </c>
      <c r="C12" s="23" t="inlineStr">
        <is>
          <t>ADA</t>
        </is>
      </c>
      <c r="D12" s="23" t="inlineStr">
        <is>
          <t>cardano</t>
        </is>
      </c>
      <c r="E12" s="23" t="inlineStr">
        <is>
          <t>chain</t>
        </is>
      </c>
      <c r="F12" s="24" t="n">
        <v>0.8232602809057347</v>
      </c>
      <c r="G12" s="25" t="n">
        <v>0.85</v>
      </c>
      <c r="H12" s="24" t="n">
        <v>0.8202392163295356</v>
      </c>
      <c r="I12" s="26">
        <f>(H12-F12)/F12</f>
        <v/>
      </c>
      <c r="J12" s="26">
        <f>(H12-G12)/G12</f>
        <v/>
      </c>
      <c r="K12" s="27" t="n">
        <v>45000000000</v>
      </c>
      <c r="L12" s="28">
        <f>H12*K12</f>
        <v/>
      </c>
      <c r="M12" s="29" t="n"/>
      <c r="N12" s="30" t="n"/>
      <c r="O12" s="31" t="n">
        <v>367273601.5</v>
      </c>
      <c r="P12" s="32" t="n"/>
      <c r="Q12" s="32" t="n"/>
      <c r="R12" s="32" t="n"/>
      <c r="S12" s="33">
        <f>L12/O12</f>
        <v/>
      </c>
      <c r="T12" s="37" t="n">
        <v>410833</v>
      </c>
      <c r="U12" s="26" t="n">
        <v>-0.1766</v>
      </c>
      <c r="V12" s="38" t="n">
        <v>0.0351</v>
      </c>
      <c r="W12" s="33">
        <f>L12/T12</f>
        <v/>
      </c>
      <c r="X12" s="1" t="n"/>
      <c r="Y12" s="1" t="n"/>
    </row>
    <row r="13" ht="15.75" customHeight="1" s="106">
      <c r="A13" s="1" t="n"/>
      <c r="B13" s="22" t="inlineStr">
        <is>
          <t>TONCOIN</t>
        </is>
      </c>
      <c r="C13" s="23" t="inlineStr">
        <is>
          <t>TON</t>
        </is>
      </c>
      <c r="D13" s="23" t="inlineStr">
        <is>
          <t>toncoin</t>
        </is>
      </c>
      <c r="E13" s="23" t="inlineStr">
        <is>
          <t>chain</t>
        </is>
      </c>
      <c r="F13" s="24" t="n">
        <v>3.136737757577266</v>
      </c>
      <c r="G13" s="25" t="n">
        <v>5.4</v>
      </c>
      <c r="H13" s="24" t="n">
        <v>3.133951223500396</v>
      </c>
      <c r="I13" s="26">
        <f>(H13-F13)/F13</f>
        <v/>
      </c>
      <c r="J13" s="26">
        <f>(H13-G13)/G13</f>
        <v/>
      </c>
      <c r="K13" s="27" t="n">
        <v>5120000000</v>
      </c>
      <c r="L13" s="28">
        <f>H13*K13</f>
        <v/>
      </c>
      <c r="M13" s="29" t="n"/>
      <c r="N13" s="30" t="n"/>
      <c r="O13" s="31" t="n">
        <v>358510881.86</v>
      </c>
      <c r="P13" s="32" t="n"/>
      <c r="Q13" s="32" t="n"/>
      <c r="R13" s="32" t="n"/>
      <c r="S13" s="33">
        <f>L13/O13</f>
        <v/>
      </c>
      <c r="T13" s="37" t="n">
        <v>7365707</v>
      </c>
      <c r="U13" s="26" t="n">
        <v>-0.0388</v>
      </c>
      <c r="V13" s="38" t="n">
        <v>0.0434</v>
      </c>
      <c r="W13" s="33">
        <f>L13/T13</f>
        <v/>
      </c>
      <c r="X13" s="1" t="n"/>
      <c r="Y13" s="1" t="n"/>
    </row>
    <row r="14" ht="15.75" customHeight="1" s="106">
      <c r="A14" s="1" t="n"/>
      <c r="B14" s="22" t="inlineStr">
        <is>
          <t>NEAR</t>
        </is>
      </c>
      <c r="C14" s="23" t="inlineStr">
        <is>
          <t>NEAR</t>
        </is>
      </c>
      <c r="D14" s="23" t="inlineStr">
        <is>
          <t>near</t>
        </is>
      </c>
      <c r="E14" s="23" t="inlineStr">
        <is>
          <t>chain</t>
        </is>
      </c>
      <c r="F14" s="24" t="n">
        <v>2.386915084466189</v>
      </c>
      <c r="G14" s="25" t="n">
        <v>4.97</v>
      </c>
      <c r="H14" s="24" t="n">
        <v>2.377961120837213</v>
      </c>
      <c r="I14" s="26">
        <f>(H14-F14)/F14</f>
        <v/>
      </c>
      <c r="J14" s="26">
        <f>(H14-G14)/G14</f>
        <v/>
      </c>
      <c r="K14" s="27" t="n">
        <v>1240000000</v>
      </c>
      <c r="L14" s="28">
        <f>H14*K14</f>
        <v/>
      </c>
      <c r="M14" s="29" t="n"/>
      <c r="N14" s="30" t="n"/>
      <c r="O14" s="31" t="n">
        <v>320780428.83</v>
      </c>
      <c r="P14" s="32" t="n"/>
      <c r="Q14" s="32" t="n"/>
      <c r="R14" s="32" t="n"/>
      <c r="S14" s="33">
        <f>L14/O14</f>
        <v/>
      </c>
      <c r="T14" s="37" t="n">
        <v>410833</v>
      </c>
      <c r="U14" s="26" t="n">
        <v>-0.1766</v>
      </c>
      <c r="V14" s="38" t="n">
        <v>0.0351</v>
      </c>
      <c r="W14" s="33">
        <f>L14/T14</f>
        <v/>
      </c>
      <c r="X14" s="1" t="n"/>
      <c r="Y14" s="1" t="n"/>
    </row>
    <row r="15" ht="15.75" customHeight="1" s="106">
      <c r="A15" s="1" t="n"/>
      <c r="B15" s="22" t="inlineStr">
        <is>
          <t>WAVES</t>
        </is>
      </c>
      <c r="C15" s="23" t="inlineStr">
        <is>
          <t>WAVES</t>
        </is>
      </c>
      <c r="D15" s="23" t="inlineStr">
        <is>
          <t>waves</t>
        </is>
      </c>
      <c r="E15" s="23" t="inlineStr">
        <is>
          <t>chain</t>
        </is>
      </c>
      <c r="F15" s="24" t="n">
        <v>1.110800419435154</v>
      </c>
      <c r="G15" s="25" t="n">
        <v>1.51</v>
      </c>
      <c r="H15" s="24" t="n">
        <v>1.102662254392176</v>
      </c>
      <c r="I15" s="26">
        <f>(H15-F15)/F15</f>
        <v/>
      </c>
      <c r="J15" s="26">
        <f>(H15-G15)/G15</f>
        <v/>
      </c>
      <c r="K15" s="27" t="n">
        <v>117640000</v>
      </c>
      <c r="L15" s="28">
        <f>H15*K15</f>
        <v/>
      </c>
      <c r="M15" s="29" t="n"/>
      <c r="N15" s="30" t="n"/>
      <c r="O15" s="31" t="n">
        <v>29523181.84</v>
      </c>
      <c r="P15" s="32" t="n"/>
      <c r="Q15" s="32" t="n"/>
      <c r="R15" s="32" t="n"/>
      <c r="S15" s="33">
        <f>L15/O15</f>
        <v/>
      </c>
      <c r="T15" s="37" t="inlineStr">
        <is>
          <t>N/A</t>
        </is>
      </c>
      <c r="U15" s="26" t="inlineStr">
        <is>
          <t>N/A</t>
        </is>
      </c>
      <c r="V15" s="38" t="inlineStr">
        <is>
          <t>N/A</t>
        </is>
      </c>
      <c r="W15" s="33" t="inlineStr">
        <is>
          <t>N/A</t>
        </is>
      </c>
      <c r="X15" s="1" t="n"/>
      <c r="Y15" s="1" t="n"/>
    </row>
    <row r="16" ht="15.75" customHeight="1" s="106">
      <c r="A16" s="1" t="n"/>
      <c r="B16" s="22" t="inlineStr">
        <is>
          <t>ZetaChain</t>
        </is>
      </c>
      <c r="C16" s="23" t="inlineStr">
        <is>
          <t>ZETA</t>
        </is>
      </c>
      <c r="D16" s="23" t="inlineStr">
        <is>
          <t>zetachain</t>
        </is>
      </c>
      <c r="E16" s="23" t="inlineStr">
        <is>
          <t>chain</t>
        </is>
      </c>
      <c r="F16" s="24" t="n">
        <v>0.1824491659651038</v>
      </c>
      <c r="G16" s="25" t="n">
        <v>0.53</v>
      </c>
      <c r="H16" s="24" t="n">
        <v>0.1820834442352758</v>
      </c>
      <c r="I16" s="26">
        <f>(H16-F16)/F16</f>
        <v/>
      </c>
      <c r="J16" s="26">
        <f>(H16-G16)/G16</f>
        <v/>
      </c>
      <c r="K16" s="27" t="n">
        <v>2100000000</v>
      </c>
      <c r="L16" s="28">
        <f>H16*K16</f>
        <v/>
      </c>
      <c r="M16" s="29" t="n"/>
      <c r="N16" s="30" t="n"/>
      <c r="O16" s="31" t="n">
        <v>10769369.12</v>
      </c>
      <c r="P16" s="32" t="n"/>
      <c r="Q16" s="32" t="n"/>
      <c r="R16" s="32" t="n"/>
      <c r="S16" s="33">
        <f>L16/O16</f>
        <v/>
      </c>
      <c r="T16" s="37" t="inlineStr">
        <is>
          <t>N/A</t>
        </is>
      </c>
      <c r="U16" s="26" t="inlineStr">
        <is>
          <t>N/A</t>
        </is>
      </c>
      <c r="V16" s="38" t="inlineStr">
        <is>
          <t>N/A</t>
        </is>
      </c>
      <c r="W16" s="33" t="inlineStr">
        <is>
          <t>N/A</t>
        </is>
      </c>
      <c r="X16" s="1" t="n"/>
      <c r="Y16" s="1" t="n"/>
    </row>
    <row r="17" ht="15.75" customHeight="1" s="106">
      <c r="A17" s="1" t="n"/>
      <c r="B17" s="22" t="inlineStr">
        <is>
          <t>RADIX</t>
        </is>
      </c>
      <c r="C17" s="23" t="inlineStr">
        <is>
          <t>XRD</t>
        </is>
      </c>
      <c r="D17" s="23" t="inlineStr">
        <is>
          <t>radix</t>
        </is>
      </c>
      <c r="E17" s="23" t="inlineStr">
        <is>
          <t>chain</t>
        </is>
      </c>
      <c r="F17" s="24" t="n">
        <v>0.004895531113337332</v>
      </c>
      <c r="G17" s="25" t="n">
        <v>0.02167</v>
      </c>
      <c r="H17" s="24" t="n">
        <v>0.00472214391661438</v>
      </c>
      <c r="I17" s="26">
        <f>(H17-F17)/F17</f>
        <v/>
      </c>
      <c r="J17" s="26">
        <f>(H17-G17)/G17</f>
        <v/>
      </c>
      <c r="K17" s="27" t="n">
        <v>13130000000</v>
      </c>
      <c r="L17" s="28">
        <f>H17*K17</f>
        <v/>
      </c>
      <c r="M17" s="29" t="n"/>
      <c r="N17" s="30" t="n"/>
      <c r="O17" s="31" t="n">
        <v>5276281.34</v>
      </c>
      <c r="P17" s="32" t="n"/>
      <c r="Q17" s="32" t="n"/>
      <c r="R17" s="32" t="n"/>
      <c r="S17" s="33">
        <f>L17/O17</f>
        <v/>
      </c>
      <c r="T17" s="44" t="inlineStr">
        <is>
          <t>N/A</t>
        </is>
      </c>
      <c r="U17" s="45" t="inlineStr">
        <is>
          <t>N/A</t>
        </is>
      </c>
      <c r="V17" s="46" t="inlineStr">
        <is>
          <t>N/A</t>
        </is>
      </c>
      <c r="W17" s="33" t="inlineStr">
        <is>
          <t>N/A</t>
        </is>
      </c>
      <c r="X17" s="1" t="n"/>
      <c r="Y17" s="1" t="n"/>
    </row>
    <row r="18" ht="15.75" customHeight="1" s="106">
      <c r="A18" s="1" t="n"/>
      <c r="B18" s="47" t="n"/>
      <c r="C18" s="48" t="n"/>
      <c r="D18" s="48" t="n"/>
      <c r="E18" s="48" t="n"/>
      <c r="F18" s="49" t="n"/>
      <c r="G18" s="50" t="n"/>
      <c r="H18" s="51" t="n"/>
      <c r="I18" s="52" t="n"/>
      <c r="J18" s="52" t="n"/>
      <c r="K18" s="53" t="n"/>
      <c r="L18" s="54" t="n"/>
      <c r="M18" s="55" t="n"/>
      <c r="N18" s="55" t="n"/>
      <c r="O18" s="43" t="n"/>
      <c r="P18" s="56" t="n"/>
      <c r="Q18" s="56" t="n"/>
      <c r="R18" s="56" t="n"/>
      <c r="S18" s="57" t="n"/>
      <c r="T18" s="58" t="n"/>
      <c r="U18" s="41" t="n"/>
      <c r="V18" s="59" t="n"/>
      <c r="W18" s="57" t="n"/>
      <c r="X18" s="1" t="n"/>
      <c r="Y18" s="1" t="n"/>
    </row>
    <row r="19" ht="15.75" customHeight="1" s="106">
      <c r="A19" s="1" t="n"/>
      <c r="B19" s="60" t="inlineStr">
        <is>
          <t>Average</t>
        </is>
      </c>
      <c r="C19" s="61" t="n"/>
      <c r="D19" s="61" t="n"/>
      <c r="E19" s="61" t="n"/>
      <c r="F19" s="61" t="n"/>
      <c r="G19" s="62" t="n"/>
      <c r="H19" s="63" t="n"/>
      <c r="I19" s="63" t="n"/>
      <c r="J19" s="63" t="n"/>
      <c r="K19" s="64" t="n"/>
      <c r="L19" s="65">
        <f>AVERAGE(L4:L17)</f>
        <v/>
      </c>
      <c r="M19" s="66" t="n"/>
      <c r="N19" s="66" t="n"/>
      <c r="O19" s="67">
        <f>AVERAGE(O4:O17)</f>
        <v/>
      </c>
      <c r="P19" s="63" t="n"/>
      <c r="Q19" s="63" t="n"/>
      <c r="R19" s="63" t="n"/>
      <c r="S19" s="68">
        <f>AVERAGE(S4:S17)</f>
        <v/>
      </c>
      <c r="T19" s="69">
        <f>AVERAGE(T4:T17)</f>
        <v/>
      </c>
      <c r="U19" s="63" t="n"/>
      <c r="V19" s="70" t="n"/>
      <c r="W19" s="68">
        <f>AVERAGE(W4:W17)</f>
        <v/>
      </c>
      <c r="X19" s="1" t="n"/>
      <c r="Y19" s="1" t="n"/>
    </row>
    <row r="20" ht="15.75" customHeight="1" s="106">
      <c r="A20" s="1" t="n"/>
      <c r="B20" s="71" t="inlineStr">
        <is>
          <t>Median</t>
        </is>
      </c>
      <c r="C20" s="72" t="n"/>
      <c r="D20" s="72" t="n"/>
      <c r="E20" s="72" t="n"/>
      <c r="F20" s="72" t="n"/>
      <c r="G20" s="73" t="n"/>
      <c r="H20" s="74" t="n"/>
      <c r="I20" s="74" t="n"/>
      <c r="J20" s="74" t="n"/>
      <c r="K20" s="75" t="n"/>
      <c r="L20" s="76">
        <f>MEDIAN(L4:L17)</f>
        <v/>
      </c>
      <c r="M20" s="77" t="n"/>
      <c r="N20" s="77" t="n"/>
      <c r="O20" s="78">
        <f>MEDIAN(O4:O17)</f>
        <v/>
      </c>
      <c r="P20" s="74" t="n"/>
      <c r="Q20" s="74" t="n"/>
      <c r="R20" s="74" t="n"/>
      <c r="S20" s="79">
        <f>MEDIAN(S4:S17)</f>
        <v/>
      </c>
      <c r="T20" s="80">
        <f>MEDIAN(T4:T17)</f>
        <v/>
      </c>
      <c r="U20" s="74" t="n"/>
      <c r="V20" s="81" t="n"/>
      <c r="W20" s="79">
        <f>MEDIAN(W4:W17)</f>
        <v/>
      </c>
      <c r="X20" s="1" t="n"/>
      <c r="Y20" s="1" t="n"/>
    </row>
    <row r="21" ht="15.75" customHeight="1" s="106">
      <c r="A21" s="1" t="n"/>
      <c r="B21" s="82" t="inlineStr">
        <is>
          <t>Source: altFINS, DeFi Llama</t>
        </is>
      </c>
      <c r="C21" s="82" t="n"/>
      <c r="D21" s="82" t="n"/>
      <c r="E21" s="82" t="n"/>
      <c r="F21" s="82" t="n"/>
      <c r="G21" s="83" t="n"/>
      <c r="H21" s="1" t="n"/>
      <c r="I21" s="1" t="n"/>
      <c r="J21" s="1" t="n"/>
      <c r="K21" s="1" t="n"/>
      <c r="L21" s="1" t="n"/>
      <c r="M21" s="84" t="n"/>
      <c r="N21" s="84" t="n"/>
      <c r="O21" s="1" t="n"/>
      <c r="P21" s="1" t="n"/>
      <c r="Q21" s="1" t="n"/>
      <c r="R21" s="1" t="n"/>
      <c r="S21" s="85" t="n"/>
      <c r="T21" s="1" t="n"/>
      <c r="U21" s="1" t="n"/>
      <c r="V21" s="1" t="n"/>
      <c r="W21" s="85" t="n"/>
      <c r="X21" s="1" t="n"/>
      <c r="Y21" s="1" t="n"/>
      <c r="AA21" s="1" t="n"/>
      <c r="AB21" s="1" t="n"/>
      <c r="AC21" s="1" t="n"/>
    </row>
    <row r="22" ht="6" customHeight="1" s="106">
      <c r="A22" s="1" t="n"/>
      <c r="B22" s="1" t="n"/>
      <c r="C22" s="1" t="n"/>
      <c r="D22" s="1" t="n"/>
      <c r="E22" s="1" t="n"/>
      <c r="F22" s="1" t="n"/>
      <c r="G22" s="86" t="n"/>
      <c r="H22" s="1" t="n"/>
      <c r="I22" s="1" t="n"/>
      <c r="J22" s="1" t="n"/>
      <c r="K22" s="1" t="n"/>
      <c r="L22" s="1" t="n"/>
      <c r="M22" s="87" t="n"/>
      <c r="N22" s="87" t="n"/>
      <c r="O22" s="1" t="n"/>
      <c r="P22" s="1" t="n"/>
      <c r="Q22" s="1" t="n"/>
      <c r="R22" s="1" t="n"/>
      <c r="S22" s="88" t="n"/>
      <c r="T22" s="1" t="n"/>
      <c r="U22" s="1" t="n"/>
      <c r="V22" s="1" t="n"/>
      <c r="W22" s="88" t="n"/>
      <c r="X22" s="1" t="n"/>
      <c r="Y22" s="1" t="n"/>
      <c r="AA22" s="1" t="n"/>
      <c r="AB22" s="1" t="n"/>
      <c r="AC22" s="1" t="n"/>
    </row>
    <row r="23" ht="48.75" customHeight="1" s="106">
      <c r="A23" s="1" t="n"/>
      <c r="B23" s="11" t="inlineStr">
        <is>
          <t>Layer-2 Protocols</t>
        </is>
      </c>
      <c r="C23" s="12" t="inlineStr">
        <is>
          <t>Symbols</t>
        </is>
      </c>
      <c r="D23" s="12" t="inlineStr">
        <is>
          <t>Slug</t>
        </is>
      </c>
      <c r="E23" s="12" t="inlineStr">
        <is>
          <t>Type</t>
        </is>
      </c>
      <c r="F23" s="13" t="inlineStr">
        <is>
          <t>Last Price</t>
        </is>
      </c>
      <c r="G23" s="14">
        <f>G3</f>
        <v/>
      </c>
      <c r="H23" s="15" t="inlineStr">
        <is>
          <t>Last Price</t>
        </is>
      </c>
      <c r="I23" s="16">
        <f>I3</f>
        <v/>
      </c>
      <c r="J23" s="16" t="inlineStr">
        <is>
          <t>YTD Chg%</t>
        </is>
      </c>
      <c r="K23" s="17" t="inlineStr">
        <is>
          <t>Total / Maximum Supply</t>
        </is>
      </c>
      <c r="L23" s="17" t="inlineStr">
        <is>
          <t>Fully Diluted 
Market Cap</t>
        </is>
      </c>
      <c r="M23" s="18" t="inlineStr">
        <is>
          <t>30D</t>
        </is>
      </c>
      <c r="N23" s="19" t="inlineStr">
        <is>
          <t>01.01.23</t>
        </is>
      </c>
      <c r="O23" s="20" t="inlineStr">
        <is>
          <t>Total Value Locked</t>
        </is>
      </c>
      <c r="P23" s="16" t="inlineStr">
        <is>
          <t>30D Chg%</t>
        </is>
      </c>
      <c r="Q23" s="16" t="inlineStr">
        <is>
          <t>90D Chg%</t>
        </is>
      </c>
      <c r="R23" s="16" t="inlineStr">
        <is>
          <t>YTD Chg%</t>
        </is>
      </c>
      <c r="S23" s="17" t="inlineStr">
        <is>
          <t>FD Mcap /  TVL ratio</t>
        </is>
      </c>
      <c r="T23" s="12" t="inlineStr">
        <is>
          <t>Protocol Revenue (annualized)</t>
        </is>
      </c>
      <c r="U23" s="16" t="inlineStr">
        <is>
          <t>30D Chg%</t>
        </is>
      </c>
      <c r="V23" s="16" t="inlineStr">
        <is>
          <t>90D Chg%</t>
        </is>
      </c>
      <c r="W23" s="21" t="inlineStr">
        <is>
          <t>FD Mcap /  PR</t>
        </is>
      </c>
      <c r="X23" s="1" t="n"/>
      <c r="Y23" s="1" t="n"/>
    </row>
    <row r="24" ht="15.75" customHeight="1" s="106">
      <c r="A24" s="1" t="n"/>
      <c r="B24" s="22" t="inlineStr">
        <is>
          <t>ARBITRUM</t>
        </is>
      </c>
      <c r="C24" s="23" t="inlineStr">
        <is>
          <t>ARB</t>
        </is>
      </c>
      <c r="D24" s="23" t="inlineStr">
        <is>
          <t>arbitrum</t>
        </is>
      </c>
      <c r="E24" s="23" t="inlineStr">
        <is>
          <t>chain</t>
        </is>
      </c>
      <c r="F24" s="24" t="n">
        <v>0.4976445182562091</v>
      </c>
      <c r="G24" s="25" t="n">
        <v>0.7</v>
      </c>
      <c r="H24" s="24" t="n">
        <v>0.4910583106673357</v>
      </c>
      <c r="I24" s="26">
        <f>(H24-F24)/F24</f>
        <v/>
      </c>
      <c r="J24" s="26">
        <f>(H24-G24)/G24</f>
        <v/>
      </c>
      <c r="K24" s="27" t="n">
        <v>10000000000</v>
      </c>
      <c r="L24" s="28">
        <f>H24*K24</f>
        <v/>
      </c>
      <c r="M24" s="29" t="n"/>
      <c r="N24" s="30" t="n"/>
      <c r="O24" s="31" t="n">
        <v>3819034172.97</v>
      </c>
      <c r="P24" s="39" t="n"/>
      <c r="Q24" s="39" t="n"/>
      <c r="R24" s="39" t="n"/>
      <c r="S24" s="33">
        <f>L24/O24</f>
        <v/>
      </c>
      <c r="T24" s="34" t="n">
        <v>14808223</v>
      </c>
      <c r="U24" s="35" t="n">
        <v>-0.3331</v>
      </c>
      <c r="V24" s="36" t="n">
        <v>2.6217</v>
      </c>
      <c r="W24" s="33">
        <f>L24/T24</f>
        <v/>
      </c>
      <c r="X24" s="1" t="n"/>
      <c r="Y24" s="1" t="n"/>
    </row>
    <row r="25" ht="15.75" customHeight="1" s="106">
      <c r="A25" s="1" t="n"/>
      <c r="B25" s="22" t="inlineStr">
        <is>
          <t>Scroll</t>
        </is>
      </c>
      <c r="C25" s="23" t="inlineStr">
        <is>
          <t>SCR</t>
        </is>
      </c>
      <c r="D25" s="23" t="inlineStr">
        <is>
          <t>scroll</t>
        </is>
      </c>
      <c r="E25" s="23" t="inlineStr">
        <is>
          <t>chain</t>
        </is>
      </c>
      <c r="F25" s="24" t="n">
        <v>0.3314243451245318</v>
      </c>
      <c r="G25" s="25" t="n">
        <v>0.955</v>
      </c>
      <c r="H25" s="24" t="n">
        <v>0.3320177769783749</v>
      </c>
      <c r="I25" s="26">
        <f>(H25-F25)/F25</f>
        <v/>
      </c>
      <c r="J25" s="26">
        <f>(H25-G25)/G25</f>
        <v/>
      </c>
      <c r="K25" s="27" t="n">
        <v>1000000000</v>
      </c>
      <c r="L25" s="28">
        <f>H25*K25</f>
        <v/>
      </c>
      <c r="M25" s="29" t="n"/>
      <c r="N25" s="30" t="n"/>
      <c r="O25" s="31" t="n">
        <v>704042305.36</v>
      </c>
      <c r="P25" s="39" t="n"/>
      <c r="Q25" s="39" t="n"/>
      <c r="R25" s="39" t="n"/>
      <c r="S25" s="33">
        <f>L25/O25</f>
        <v/>
      </c>
      <c r="T25" s="37" t="inlineStr">
        <is>
          <t>N/A</t>
        </is>
      </c>
      <c r="U25" s="26" t="inlineStr">
        <is>
          <t>N/A</t>
        </is>
      </c>
      <c r="V25" s="38" t="inlineStr">
        <is>
          <t>N/A</t>
        </is>
      </c>
      <c r="W25" s="33" t="inlineStr">
        <is>
          <t>N/A</t>
        </is>
      </c>
      <c r="X25" s="1" t="n"/>
      <c r="Y25" s="1" t="n"/>
    </row>
    <row r="26" ht="15.75" customHeight="1" s="106">
      <c r="A26" s="1" t="n"/>
      <c r="B26" s="22" t="inlineStr">
        <is>
          <t>OPTIMISM</t>
        </is>
      </c>
      <c r="C26" s="23" t="inlineStr">
        <is>
          <t>OPT</t>
        </is>
      </c>
      <c r="D26" s="23" t="inlineStr">
        <is>
          <t>optimism</t>
        </is>
      </c>
      <c r="E26" s="23" t="inlineStr">
        <is>
          <t>chain</t>
        </is>
      </c>
      <c r="F26" s="24" t="n">
        <v>0.003904399710905154</v>
      </c>
      <c r="G26" s="25" t="n">
        <v>1.75</v>
      </c>
      <c r="H26" s="24" t="n">
        <v>0.003917027698985627</v>
      </c>
      <c r="I26" s="26">
        <f>(H26-F26)/F26</f>
        <v/>
      </c>
      <c r="J26" s="26">
        <f>(H26-G26)/G26</f>
        <v/>
      </c>
      <c r="K26" s="27" t="n">
        <v>4294967296</v>
      </c>
      <c r="L26" s="28">
        <f>H26*K26</f>
        <v/>
      </c>
      <c r="M26" s="29" t="n"/>
      <c r="N26" s="30" t="n"/>
      <c r="O26" s="31" t="n">
        <v>581181269.01</v>
      </c>
      <c r="P26" s="39" t="n"/>
      <c r="Q26" s="39" t="n"/>
      <c r="R26" s="39" t="n"/>
      <c r="S26" s="33">
        <f>L26/O26</f>
        <v/>
      </c>
      <c r="T26" s="37" t="n">
        <v>16099864</v>
      </c>
      <c r="U26" s="26" t="n">
        <v>0.36</v>
      </c>
      <c r="V26" s="38" t="n">
        <v>1.5373</v>
      </c>
      <c r="W26" s="33">
        <f>L26/T26</f>
        <v/>
      </c>
      <c r="X26" s="1" t="n"/>
      <c r="Y26" s="1" t="n"/>
    </row>
    <row r="27" ht="15.75" customHeight="1" s="106">
      <c r="A27" s="1" t="n"/>
      <c r="B27" s="22" t="inlineStr">
        <is>
          <t>MANTLE</t>
        </is>
      </c>
      <c r="C27" s="23" t="inlineStr">
        <is>
          <t>MNT</t>
        </is>
      </c>
      <c r="D27" s="23" t="inlineStr">
        <is>
          <t>mantle</t>
        </is>
      </c>
      <c r="E27" s="23" t="inlineStr">
        <is>
          <t>chain</t>
        </is>
      </c>
      <c r="F27" s="24" t="n">
        <v>1.155003949657452</v>
      </c>
      <c r="G27" s="25" t="n">
        <v>1.25</v>
      </c>
      <c r="H27" s="89" t="n">
        <v>1.138981769974716</v>
      </c>
      <c r="I27" s="26">
        <f>(H27-F27)/F27</f>
        <v/>
      </c>
      <c r="J27" s="26">
        <f>(H27-G27)/G27</f>
        <v/>
      </c>
      <c r="K27" s="27" t="n">
        <v>6219316795</v>
      </c>
      <c r="L27" s="28">
        <f>H27*K27</f>
        <v/>
      </c>
      <c r="M27" s="29" t="n"/>
      <c r="N27" s="30" t="n"/>
      <c r="O27" s="31" t="n">
        <v>427765704.22</v>
      </c>
      <c r="P27" s="39" t="n"/>
      <c r="Q27" s="39" t="n"/>
      <c r="R27" s="39" t="n"/>
      <c r="S27" s="33">
        <f>L27/O27</f>
        <v/>
      </c>
      <c r="T27" s="37" t="inlineStr">
        <is>
          <t>N/A</t>
        </is>
      </c>
      <c r="U27" s="26" t="inlineStr">
        <is>
          <t>N/A</t>
        </is>
      </c>
      <c r="V27" s="38" t="inlineStr">
        <is>
          <t>N/A</t>
        </is>
      </c>
      <c r="W27" s="33" t="inlineStr">
        <is>
          <t>N/A</t>
        </is>
      </c>
      <c r="X27" s="1" t="n"/>
      <c r="Y27" s="1" t="n"/>
    </row>
    <row r="28" ht="15.75" customHeight="1" s="106">
      <c r="A28" s="1" t="n"/>
      <c r="B28" s="22" t="inlineStr">
        <is>
          <t>BLAST</t>
        </is>
      </c>
      <c r="C28" s="23" t="inlineStr">
        <is>
          <t>BLAST</t>
        </is>
      </c>
      <c r="D28" s="23" t="inlineStr">
        <is>
          <t>blast</t>
        </is>
      </c>
      <c r="E28" s="23" t="inlineStr">
        <is>
          <t>chain</t>
        </is>
      </c>
      <c r="F28" s="24" t="n">
        <v>0.002452364195786236</v>
      </c>
      <c r="G28" s="25" t="n">
        <v>0.008656</v>
      </c>
      <c r="H28" s="24" t="n">
        <v>0.002439459188282961</v>
      </c>
      <c r="I28" s="26">
        <f>(H28-F28)/F28</f>
        <v/>
      </c>
      <c r="J28" s="26">
        <f>(H28-G28)/G28</f>
        <v/>
      </c>
      <c r="K28" s="27" t="n">
        <v>100000000000</v>
      </c>
      <c r="L28" s="28">
        <f>H28*K28</f>
        <v/>
      </c>
      <c r="M28" s="29" t="n"/>
      <c r="N28" s="30" t="n"/>
      <c r="O28" s="31" t="n">
        <v>75118079.66</v>
      </c>
      <c r="P28" s="39" t="n"/>
      <c r="Q28" s="39" t="n"/>
      <c r="R28" s="39" t="n"/>
      <c r="S28" s="33">
        <f>L28/O28</f>
        <v/>
      </c>
      <c r="T28" s="37" t="n">
        <v>63054959</v>
      </c>
      <c r="U28" s="26" t="n">
        <v>-0.0922</v>
      </c>
      <c r="V28" s="38" t="n">
        <v>-0.2976</v>
      </c>
      <c r="W28" s="33">
        <f>L28/T28</f>
        <v/>
      </c>
      <c r="X28" s="1" t="n"/>
      <c r="Y28" s="1" t="n"/>
    </row>
    <row r="29" ht="15.75" customHeight="1" s="106">
      <c r="A29" s="1" t="n"/>
      <c r="B29" s="22" t="inlineStr">
        <is>
          <t>zkSync Era</t>
        </is>
      </c>
      <c r="C29" s="23" t="inlineStr">
        <is>
          <t>ZK</t>
        </is>
      </c>
      <c r="D29" s="23" t="inlineStr">
        <is>
          <t>zksync-era</t>
        </is>
      </c>
      <c r="E29" s="23" t="inlineStr">
        <is>
          <t>chain</t>
        </is>
      </c>
      <c r="F29" s="24" t="n">
        <v>0.05761639634883574</v>
      </c>
      <c r="G29" s="25" t="n">
        <v>0.1856</v>
      </c>
      <c r="H29" s="24" t="n">
        <v>0.05611640519509321</v>
      </c>
      <c r="I29" s="26">
        <f>(H29-F29)/F29</f>
        <v/>
      </c>
      <c r="J29" s="26">
        <f>(H29-G29)/G29</f>
        <v/>
      </c>
      <c r="K29" s="27" t="n">
        <v>21000000000</v>
      </c>
      <c r="L29" s="28">
        <f>H29*K29</f>
        <v/>
      </c>
      <c r="M29" s="29" t="n"/>
      <c r="N29" s="30" t="n"/>
      <c r="O29" s="31" t="n">
        <v>52570607.24</v>
      </c>
      <c r="P29" s="39" t="n"/>
      <c r="Q29" s="39" t="n"/>
      <c r="R29" s="39" t="n"/>
      <c r="S29" s="33">
        <f>L29/O29</f>
        <v/>
      </c>
      <c r="T29" s="37" t="inlineStr">
        <is>
          <t>N/A</t>
        </is>
      </c>
      <c r="U29" s="26" t="inlineStr">
        <is>
          <t>N/A</t>
        </is>
      </c>
      <c r="V29" s="38" t="inlineStr">
        <is>
          <t>N/A</t>
        </is>
      </c>
      <c r="W29" s="33" t="inlineStr">
        <is>
          <t>N/A</t>
        </is>
      </c>
      <c r="X29" s="1" t="n"/>
      <c r="Y29" s="1" t="n"/>
    </row>
    <row r="30" ht="15.75" customHeight="1" s="106">
      <c r="A30" s="1" t="n"/>
      <c r="B30" s="22" t="inlineStr">
        <is>
          <t>METIS</t>
        </is>
      </c>
      <c r="C30" s="23" t="inlineStr">
        <is>
          <t>METIS</t>
        </is>
      </c>
      <c r="D30" s="23" t="inlineStr">
        <is>
          <t>metis</t>
        </is>
      </c>
      <c r="E30" s="23" t="inlineStr">
        <is>
          <t>chain</t>
        </is>
      </c>
      <c r="F30" s="24" t="n">
        <v>15.698884327881</v>
      </c>
      <c r="G30" s="25" t="n">
        <v>42.24</v>
      </c>
      <c r="H30" s="24" t="n">
        <v>15.52119964231247</v>
      </c>
      <c r="I30" s="26">
        <f>(H30-F30)/F30</f>
        <v/>
      </c>
      <c r="J30" s="26">
        <f>(H30-G30)/G30</f>
        <v/>
      </c>
      <c r="K30" s="27" t="n">
        <v>10000000</v>
      </c>
      <c r="L30" s="28">
        <f>H30*K30</f>
        <v/>
      </c>
      <c r="M30" s="29" t="n"/>
      <c r="N30" s="30" t="n"/>
      <c r="O30" s="31" t="n">
        <v>38045300.15</v>
      </c>
      <c r="P30" s="39" t="n"/>
      <c r="Q30" s="39" t="n"/>
      <c r="R30" s="39" t="n"/>
      <c r="S30" s="33">
        <f>L30/O30</f>
        <v/>
      </c>
      <c r="T30" s="37" t="inlineStr">
        <is>
          <t>N/A</t>
        </is>
      </c>
      <c r="U30" s="26" t="inlineStr">
        <is>
          <t>N/A</t>
        </is>
      </c>
      <c r="V30" s="38" t="inlineStr">
        <is>
          <t>N/A</t>
        </is>
      </c>
      <c r="W30" s="33" t="inlineStr">
        <is>
          <t>N/A</t>
        </is>
      </c>
      <c r="X30" s="1" t="n"/>
      <c r="Y30" s="1" t="n"/>
    </row>
    <row r="31" ht="15.75" customHeight="1" s="106">
      <c r="A31" s="1" t="n"/>
      <c r="B31" s="22" t="inlineStr">
        <is>
          <t>IMMUTABLE X</t>
        </is>
      </c>
      <c r="C31" s="23" t="inlineStr">
        <is>
          <t>IMX</t>
        </is>
      </c>
      <c r="D31" s="23" t="inlineStr">
        <is>
          <t>immutable-x</t>
        </is>
      </c>
      <c r="E31" s="23" t="inlineStr">
        <is>
          <t>chain</t>
        </is>
      </c>
      <c r="F31" s="24" t="n">
        <v>0.5124428464645441</v>
      </c>
      <c r="G31" s="25" t="n">
        <v>1.3</v>
      </c>
      <c r="H31" s="24" t="n">
        <v>0.5170959689783654</v>
      </c>
      <c r="I31" s="26">
        <f>(H31-F31)/F31</f>
        <v/>
      </c>
      <c r="J31" s="26">
        <f>(H31-G31)/G31</f>
        <v/>
      </c>
      <c r="K31" s="27" t="n">
        <v>2000000000</v>
      </c>
      <c r="L31" s="28">
        <f>H31*K31</f>
        <v/>
      </c>
      <c r="M31" s="29" t="n"/>
      <c r="N31" s="30" t="n"/>
      <c r="O31" s="31" t="n">
        <v>13018781.26</v>
      </c>
      <c r="P31" s="39" t="n"/>
      <c r="Q31" s="39" t="n"/>
      <c r="R31" s="39" t="n"/>
      <c r="S31" s="33">
        <f>L31/O31</f>
        <v/>
      </c>
      <c r="T31" s="37" t="n">
        <v>718380</v>
      </c>
      <c r="U31" s="26" t="n">
        <v>2.6448</v>
      </c>
      <c r="V31" s="38" t="n">
        <v>-0.1886</v>
      </c>
      <c r="W31" s="33">
        <f>L31/T31</f>
        <v/>
      </c>
      <c r="X31" s="1" t="n"/>
      <c r="Y31" s="1" t="n"/>
    </row>
    <row r="32" ht="15.75" customHeight="1" s="106">
      <c r="A32" s="1" t="n"/>
      <c r="B32" s="22" t="inlineStr">
        <is>
          <t>Taiko</t>
        </is>
      </c>
      <c r="C32" s="23" t="inlineStr">
        <is>
          <t>TAIKO</t>
        </is>
      </c>
      <c r="D32" s="23" t="inlineStr">
        <is>
          <t>taiko</t>
        </is>
      </c>
      <c r="E32" s="23" t="inlineStr">
        <is>
          <t>chain</t>
        </is>
      </c>
      <c r="F32" s="24" t="n">
        <v>0.4020455138459335</v>
      </c>
      <c r="G32" s="25" t="n">
        <v>1.64</v>
      </c>
      <c r="H32" s="24" t="n">
        <v>0.4046287215242373</v>
      </c>
      <c r="I32" s="26">
        <f>(H32-F32)/F32</f>
        <v/>
      </c>
      <c r="J32" s="26">
        <f>(H32-G32)/G32</f>
        <v/>
      </c>
      <c r="K32" s="27" t="n">
        <v>1000000000</v>
      </c>
      <c r="L32" s="28">
        <f>H32*K32</f>
        <v/>
      </c>
      <c r="M32" s="29" t="n"/>
      <c r="N32" s="30" t="n"/>
      <c r="O32" s="31" t="n">
        <v>2712452.01</v>
      </c>
      <c r="P32" s="39" t="n"/>
      <c r="Q32" s="39" t="n"/>
      <c r="R32" s="39" t="n"/>
      <c r="S32" s="33">
        <f>L32/O32</f>
        <v/>
      </c>
      <c r="T32" s="37" t="inlineStr">
        <is>
          <t>N/A</t>
        </is>
      </c>
      <c r="U32" s="26" t="inlineStr">
        <is>
          <t>N/A</t>
        </is>
      </c>
      <c r="V32" s="38" t="inlineStr">
        <is>
          <t>N/A</t>
        </is>
      </c>
      <c r="W32" s="33" t="inlineStr">
        <is>
          <t>N/A</t>
        </is>
      </c>
      <c r="X32" s="1" t="n"/>
      <c r="Y32" s="1" t="n"/>
    </row>
    <row r="33" ht="15.75" customHeight="1" s="106">
      <c r="A33" s="1" t="n"/>
      <c r="B33" s="22" t="inlineStr">
        <is>
          <t>MANTA</t>
        </is>
      </c>
      <c r="C33" s="23" t="inlineStr">
        <is>
          <t>MANTA</t>
        </is>
      </c>
      <c r="D33" s="23" t="inlineStr">
        <is>
          <t>manta</t>
        </is>
      </c>
      <c r="E33" s="23" t="inlineStr">
        <is>
          <t>chain</t>
        </is>
      </c>
      <c r="F33" s="24" t="n">
        <v>0.1987762422502413</v>
      </c>
      <c r="G33" s="25" t="n">
        <v>0.8</v>
      </c>
      <c r="H33" s="24" t="n">
        <v>0.1989936214024472</v>
      </c>
      <c r="I33" s="26">
        <f>(H33-F33)/F33</f>
        <v/>
      </c>
      <c r="J33" s="26">
        <f>(H33-G33)/G33</f>
        <v/>
      </c>
      <c r="K33" s="27" t="n">
        <v>1000000000</v>
      </c>
      <c r="L33" s="28">
        <f>H33*K33</f>
        <v/>
      </c>
      <c r="M33" s="29" t="n"/>
      <c r="N33" s="30" t="n"/>
      <c r="O33" s="31" t="n">
        <v>4477.06</v>
      </c>
      <c r="P33" s="39" t="n"/>
      <c r="Q33" s="39" t="n"/>
      <c r="R33" s="39" t="n"/>
      <c r="S33" s="33">
        <f>L33/O33</f>
        <v/>
      </c>
      <c r="T33" s="37" t="n">
        <v>63054959</v>
      </c>
      <c r="U33" s="26" t="n">
        <v>-0.0922</v>
      </c>
      <c r="V33" s="38" t="n">
        <v>-0.2976</v>
      </c>
      <c r="W33" s="33">
        <f>L33/T33</f>
        <v/>
      </c>
      <c r="X33" s="1" t="n"/>
      <c r="Y33" s="1" t="n"/>
    </row>
    <row r="34" ht="15.75" customHeight="1" s="106">
      <c r="A34" s="1" t="n"/>
      <c r="B34" s="47" t="n"/>
      <c r="C34" s="48" t="n"/>
      <c r="D34" s="48" t="n"/>
      <c r="E34" s="48" t="n"/>
      <c r="F34" s="49" t="n"/>
      <c r="G34" s="50" t="n"/>
      <c r="H34" s="51" t="n"/>
      <c r="I34" s="52" t="n"/>
      <c r="J34" s="52" t="n"/>
      <c r="K34" s="53" t="n"/>
      <c r="L34" s="54" t="n"/>
      <c r="M34" s="55" t="n"/>
      <c r="N34" s="55" t="n"/>
      <c r="O34" s="43" t="n"/>
      <c r="P34" s="51" t="n"/>
      <c r="Q34" s="51" t="n"/>
      <c r="R34" s="51" t="n"/>
      <c r="S34" s="57" t="n"/>
      <c r="T34" s="58" t="n"/>
      <c r="U34" s="41" t="n"/>
      <c r="V34" s="59" t="n"/>
      <c r="W34" s="57" t="n"/>
      <c r="X34" s="1" t="n"/>
      <c r="Y34" s="1" t="n"/>
    </row>
    <row r="35" ht="15.75" customHeight="1" s="106">
      <c r="A35" s="1" t="n"/>
      <c r="B35" s="60" t="inlineStr">
        <is>
          <t>Average</t>
        </is>
      </c>
      <c r="C35" s="61" t="n"/>
      <c r="D35" s="61" t="n"/>
      <c r="E35" s="61" t="n"/>
      <c r="F35" s="61" t="n"/>
      <c r="G35" s="62" t="n"/>
      <c r="H35" s="63" t="n"/>
      <c r="I35" s="63" t="n"/>
      <c r="J35" s="63" t="n"/>
      <c r="K35" s="64" t="n"/>
      <c r="L35" s="65">
        <f>AVERAGE(L24:L33)</f>
        <v/>
      </c>
      <c r="M35" s="66" t="n"/>
      <c r="N35" s="66" t="n"/>
      <c r="O35" s="67">
        <f>AVERAGE(O24:O33)</f>
        <v/>
      </c>
      <c r="P35" s="63" t="n"/>
      <c r="Q35" s="63" t="n"/>
      <c r="R35" s="63" t="n"/>
      <c r="S35" s="68">
        <f>AVERAGE(S24:S33)</f>
        <v/>
      </c>
      <c r="T35" s="69">
        <f>AVERAGE(T24:T33)</f>
        <v/>
      </c>
      <c r="U35" s="63" t="n"/>
      <c r="V35" s="70" t="n"/>
      <c r="W35" s="68">
        <f>AVERAGE(W24:W33)</f>
        <v/>
      </c>
      <c r="X35" s="1" t="n"/>
      <c r="Y35" s="1" t="n"/>
    </row>
    <row r="36" ht="15.75" customHeight="1" s="106">
      <c r="A36" s="1" t="n"/>
      <c r="B36" s="71" t="inlineStr">
        <is>
          <t>Median</t>
        </is>
      </c>
      <c r="C36" s="72" t="n"/>
      <c r="D36" s="72" t="n"/>
      <c r="E36" s="72" t="n"/>
      <c r="F36" s="72" t="n"/>
      <c r="G36" s="73" t="n"/>
      <c r="H36" s="74" t="n"/>
      <c r="I36" s="74" t="n"/>
      <c r="J36" s="74" t="n"/>
      <c r="K36" s="75" t="n"/>
      <c r="L36" s="76">
        <f>MEDIAN(L24:L33)</f>
        <v/>
      </c>
      <c r="M36" s="77" t="n"/>
      <c r="N36" s="77" t="n"/>
      <c r="O36" s="78">
        <f>MEDIAN(O24:O33)</f>
        <v/>
      </c>
      <c r="P36" s="74" t="n"/>
      <c r="Q36" s="74" t="n"/>
      <c r="R36" s="74" t="n"/>
      <c r="S36" s="79">
        <f>MEDIAN(S24:S33)</f>
        <v/>
      </c>
      <c r="T36" s="80">
        <f>MEDIAN(T24:T33)</f>
        <v/>
      </c>
      <c r="U36" s="74" t="n"/>
      <c r="V36" s="81" t="n"/>
      <c r="W36" s="79">
        <f>MEDIAN(W24:W33)</f>
        <v/>
      </c>
      <c r="X36" s="1" t="n"/>
      <c r="Y36" s="1" t="n"/>
    </row>
    <row r="37" ht="15.75" customHeight="1" s="106">
      <c r="A37" s="1" t="n"/>
      <c r="B37" s="82" t="inlineStr">
        <is>
          <t>Source: altFINS, L2 Beat</t>
        </is>
      </c>
      <c r="C37" s="82" t="n"/>
      <c r="D37" s="82" t="n"/>
      <c r="E37" s="82" t="n"/>
      <c r="F37" s="82" t="n"/>
      <c r="G37" s="83" t="n"/>
      <c r="H37" s="1" t="n"/>
      <c r="I37" s="1" t="n"/>
      <c r="J37" s="90" t="n"/>
      <c r="K37" s="90" t="n"/>
      <c r="L37" s="1" t="n"/>
      <c r="M37" s="84" t="n"/>
      <c r="N37" s="84" t="n"/>
      <c r="O37" s="1" t="n"/>
      <c r="P37" s="1" t="n"/>
      <c r="Q37" s="1" t="n"/>
      <c r="R37" s="1" t="n"/>
      <c r="S37" s="85" t="n"/>
      <c r="T37" s="1" t="n"/>
      <c r="U37" s="1" t="n"/>
      <c r="V37" s="1" t="n"/>
      <c r="W37" s="85" t="n"/>
      <c r="X37" s="1" t="n"/>
      <c r="Y37" s="1" t="n"/>
      <c r="Z37" s="1" t="n"/>
      <c r="AA37" s="1" t="n"/>
      <c r="AB37" s="1" t="n"/>
      <c r="AC37" s="1" t="n"/>
    </row>
    <row r="38" ht="15.75" customHeight="1" s="106">
      <c r="A38" s="1" t="n"/>
      <c r="B38" s="1" t="n"/>
      <c r="C38" s="1" t="n"/>
      <c r="D38" s="1" t="n"/>
      <c r="E38" s="1" t="n"/>
      <c r="F38" s="1" t="n"/>
      <c r="G38" s="86" t="n"/>
      <c r="H38" s="1" t="n"/>
      <c r="I38" s="1" t="n"/>
      <c r="J38" s="1" t="n"/>
      <c r="K38" s="1" t="n"/>
      <c r="L38" s="1" t="n"/>
      <c r="M38" s="87" t="n"/>
      <c r="N38" s="87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45.75" customHeight="1" s="106">
      <c r="A39" s="1" t="n"/>
      <c r="B39" s="11" t="inlineStr">
        <is>
          <t>Dec. Crypto Exchanges</t>
        </is>
      </c>
      <c r="C39" s="12" t="inlineStr">
        <is>
          <t>Symbols</t>
        </is>
      </c>
      <c r="D39" s="12" t="inlineStr">
        <is>
          <t>Slug</t>
        </is>
      </c>
      <c r="E39" s="12" t="inlineStr">
        <is>
          <t>Type</t>
        </is>
      </c>
      <c r="F39" s="13" t="inlineStr">
        <is>
          <t>Last Price</t>
        </is>
      </c>
      <c r="G39" s="14">
        <f>G23</f>
        <v/>
      </c>
      <c r="H39" s="15" t="inlineStr">
        <is>
          <t>Last Price</t>
        </is>
      </c>
      <c r="I39" s="16">
        <f>I23</f>
        <v/>
      </c>
      <c r="J39" s="16" t="inlineStr">
        <is>
          <t>YTD Chg%</t>
        </is>
      </c>
      <c r="K39" s="17" t="inlineStr">
        <is>
          <t>Total / Maximum Supply</t>
        </is>
      </c>
      <c r="L39" s="17" t="inlineStr">
        <is>
          <t>Fully Diluted 
Market Cap</t>
        </is>
      </c>
      <c r="M39" s="18" t="inlineStr">
        <is>
          <t>30D</t>
        </is>
      </c>
      <c r="N39" s="19" t="inlineStr">
        <is>
          <t>01.01.23</t>
        </is>
      </c>
      <c r="O39" s="20" t="inlineStr">
        <is>
          <t>Total Value Locked</t>
        </is>
      </c>
      <c r="P39" s="16" t="inlineStr">
        <is>
          <t>30D Chg%</t>
        </is>
      </c>
      <c r="Q39" s="16" t="inlineStr">
        <is>
          <t>90D Chg%</t>
        </is>
      </c>
      <c r="R39" s="16" t="inlineStr">
        <is>
          <t>YTD Chg%</t>
        </is>
      </c>
      <c r="S39" s="17" t="inlineStr">
        <is>
          <t>FD Mcap /  TVL ratio</t>
        </is>
      </c>
      <c r="T39" s="12" t="inlineStr">
        <is>
          <t>Protocol Revenue (annualized)</t>
        </is>
      </c>
      <c r="U39" s="16" t="inlineStr">
        <is>
          <t>30D Chg%</t>
        </is>
      </c>
      <c r="V39" s="16" t="inlineStr">
        <is>
          <t>90D Chg%</t>
        </is>
      </c>
      <c r="W39" s="21" t="inlineStr">
        <is>
          <t>FD Mcap /  PR</t>
        </is>
      </c>
      <c r="X39" s="1" t="n"/>
      <c r="Y39" s="1" t="n"/>
    </row>
    <row r="40" ht="15.75" customHeight="1" s="106">
      <c r="A40" s="1" t="n"/>
      <c r="B40" s="22" t="inlineStr">
        <is>
          <t>UNISWAP</t>
        </is>
      </c>
      <c r="C40" s="23" t="inlineStr">
        <is>
          <t>UNI</t>
        </is>
      </c>
      <c r="D40" s="23" t="inlineStr">
        <is>
          <t>uniswap</t>
        </is>
      </c>
      <c r="E40" s="23" t="inlineStr">
        <is>
          <t>protocol</t>
        </is>
      </c>
      <c r="F40" s="24" t="n">
        <v>9.569661269407812</v>
      </c>
      <c r="G40" s="25" t="n">
        <v>13</v>
      </c>
      <c r="H40" s="24" t="n">
        <v>9.560607192991817</v>
      </c>
      <c r="I40" s="26">
        <f>(H40-F40)/F40</f>
        <v/>
      </c>
      <c r="J40" s="26">
        <f>(H40-G40)/G40</f>
        <v/>
      </c>
      <c r="K40" s="27" t="n">
        <v>1000000000</v>
      </c>
      <c r="L40" s="28">
        <f>H40*K40</f>
        <v/>
      </c>
      <c r="M40" s="29" t="n"/>
      <c r="N40" s="30" t="n"/>
      <c r="O40" s="31" t="n">
        <v>5745812242</v>
      </c>
      <c r="P40" s="39" t="n"/>
      <c r="Q40" s="39" t="n"/>
      <c r="R40" s="39" t="n"/>
      <c r="S40" s="33">
        <f>L40/O40</f>
        <v/>
      </c>
      <c r="T40" s="34" t="n">
        <v>46270208</v>
      </c>
      <c r="U40" s="35" t="n">
        <v>0.3947</v>
      </c>
      <c r="V40" s="36" t="n">
        <v>0.0156</v>
      </c>
      <c r="W40" s="33">
        <f>L40/T40</f>
        <v/>
      </c>
      <c r="X40" s="1" t="n"/>
      <c r="Y40" s="1" t="n"/>
    </row>
    <row r="41" ht="15.75" customHeight="1" s="106">
      <c r="A41" s="1" t="n"/>
      <c r="B41" s="22" t="inlineStr">
        <is>
          <t>JUPITER</t>
        </is>
      </c>
      <c r="C41" s="23" t="inlineStr">
        <is>
          <t>JUP</t>
        </is>
      </c>
      <c r="D41" s="23" t="inlineStr">
        <is>
          <t>jupiter</t>
        </is>
      </c>
      <c r="E41" s="23" t="inlineStr">
        <is>
          <t>protocol</t>
        </is>
      </c>
      <c r="F41" s="24" t="n">
        <v>0.0009854182385583062</v>
      </c>
      <c r="G41" s="25" t="n">
        <v>0.83</v>
      </c>
      <c r="H41" s="24" t="n">
        <v>0.001020964334638811</v>
      </c>
      <c r="I41" s="26">
        <f>(H41-F41)/F41</f>
        <v/>
      </c>
      <c r="J41" s="26">
        <f>(H41-G41)/G41</f>
        <v/>
      </c>
      <c r="K41" s="27" t="n">
        <v>10000000000</v>
      </c>
      <c r="L41" s="28">
        <f>H41*K41</f>
        <v/>
      </c>
      <c r="M41" s="29" t="n"/>
      <c r="N41" s="30" t="n"/>
      <c r="O41" s="31" t="n">
        <v>3445820879.48</v>
      </c>
      <c r="P41" s="39" t="n"/>
      <c r="Q41" s="39" t="n"/>
      <c r="R41" s="39" t="n"/>
      <c r="S41" s="33">
        <f>L41/O41</f>
        <v/>
      </c>
      <c r="T41" s="37" t="n">
        <v>14264783</v>
      </c>
      <c r="U41" s="26" t="n">
        <v>0.0265</v>
      </c>
      <c r="V41" s="38" t="n">
        <v>-0.2226</v>
      </c>
      <c r="W41" s="33">
        <f>L41/T41</f>
        <v/>
      </c>
      <c r="X41" s="1" t="n"/>
      <c r="Y41" s="1" t="n"/>
    </row>
    <row r="42" ht="15.75" customHeight="1" s="106">
      <c r="A42" s="1" t="n"/>
      <c r="B42" s="22" t="inlineStr">
        <is>
          <t>CURVE</t>
        </is>
      </c>
      <c r="C42" s="23" t="inlineStr">
        <is>
          <t>CRV</t>
        </is>
      </c>
      <c r="D42" s="23" t="inlineStr">
        <is>
          <t>curve-finance</t>
        </is>
      </c>
      <c r="E42" s="23" t="inlineStr">
        <is>
          <t>protocol</t>
        </is>
      </c>
      <c r="F42" s="24" t="n">
        <v>0.7640397883476178</v>
      </c>
      <c r="G42" s="25" t="n">
        <v>0.9</v>
      </c>
      <c r="H42" s="24" t="n">
        <v>0.7687967688727758</v>
      </c>
      <c r="I42" s="26">
        <f>(H42-F42)/F42</f>
        <v/>
      </c>
      <c r="J42" s="26">
        <f>(H42-G42)/G42</f>
        <v/>
      </c>
      <c r="K42" s="27" t="n">
        <v>3030000000</v>
      </c>
      <c r="L42" s="28">
        <f>H42*K42</f>
        <v/>
      </c>
      <c r="M42" s="29" t="n"/>
      <c r="N42" s="30" t="n"/>
      <c r="O42" s="31" t="n">
        <v>3084450266.36</v>
      </c>
      <c r="P42" s="39" t="n"/>
      <c r="Q42" s="39" t="n"/>
      <c r="R42" s="39" t="n"/>
      <c r="S42" s="33">
        <f>L42/O42</f>
        <v/>
      </c>
      <c r="T42" s="37" t="n">
        <v>14264783</v>
      </c>
      <c r="U42" s="26" t="n">
        <v>0.0265</v>
      </c>
      <c r="V42" s="38" t="n">
        <v>-0.2226</v>
      </c>
      <c r="W42" s="33">
        <f>L42/T42</f>
        <v/>
      </c>
      <c r="X42" s="1" t="n"/>
      <c r="Y42" s="1" t="n"/>
    </row>
    <row r="43" ht="15.75" customHeight="1" s="106">
      <c r="A43" s="1" t="n"/>
      <c r="B43" s="22" t="inlineStr">
        <is>
          <t>RAYDIUM</t>
        </is>
      </c>
      <c r="C43" s="23" t="inlineStr">
        <is>
          <t>RAY</t>
        </is>
      </c>
      <c r="D43" s="23" t="inlineStr">
        <is>
          <t>raydium</t>
        </is>
      </c>
      <c r="E43" s="23" t="inlineStr">
        <is>
          <t>protocol</t>
        </is>
      </c>
      <c r="F43" s="24" t="n">
        <v>3.377308136321843</v>
      </c>
      <c r="G43" s="25" t="n">
        <v>4.89</v>
      </c>
      <c r="H43" s="24" t="n">
        <v>3.428091246666932</v>
      </c>
      <c r="I43" s="26">
        <f>(H43-F43)/F43</f>
        <v/>
      </c>
      <c r="J43" s="26">
        <f>(H43-G43)/G43</f>
        <v/>
      </c>
      <c r="K43" s="27" t="n">
        <v>554990000</v>
      </c>
      <c r="L43" s="28">
        <f>H43*K43</f>
        <v/>
      </c>
      <c r="M43" s="29" t="n"/>
      <c r="N43" s="30" t="n"/>
      <c r="O43" s="31" t="n">
        <v>2365013329</v>
      </c>
      <c r="P43" s="39" t="n"/>
      <c r="Q43" s="39" t="n"/>
      <c r="R43" s="39" t="n"/>
      <c r="S43" s="33">
        <f>L43/O43</f>
        <v/>
      </c>
      <c r="T43" s="37" t="n">
        <v>17861214</v>
      </c>
      <c r="U43" s="26" t="n">
        <v>-0.6</v>
      </c>
      <c r="V43" s="38" t="n">
        <v>2.51</v>
      </c>
      <c r="W43" s="33">
        <f>L43/T43</f>
        <v/>
      </c>
      <c r="X43" s="1" t="n"/>
      <c r="Y43" s="1" t="n"/>
    </row>
    <row r="44" ht="15.75" customHeight="1" s="106">
      <c r="A44" s="1" t="n"/>
      <c r="B44" s="22" t="inlineStr">
        <is>
          <t>PancakeSwap</t>
        </is>
      </c>
      <c r="C44" s="23" t="inlineStr">
        <is>
          <t>CAKE</t>
        </is>
      </c>
      <c r="D44" s="23" t="inlineStr">
        <is>
          <t>pancakeswap</t>
        </is>
      </c>
      <c r="E44" s="23" t="inlineStr">
        <is>
          <t>protocol</t>
        </is>
      </c>
      <c r="F44" s="24" t="n">
        <v>2.466614785350271</v>
      </c>
      <c r="G44" s="25" t="n">
        <v>2.52</v>
      </c>
      <c r="H44" s="24" t="n">
        <v>2.412842332820369</v>
      </c>
      <c r="I44" s="26">
        <f>(H44-F44)/F44</f>
        <v/>
      </c>
      <c r="J44" s="26">
        <f>(H44-G44)/G44</f>
        <v/>
      </c>
      <c r="K44" s="27" t="n">
        <v>450000000</v>
      </c>
      <c r="L44" s="28">
        <f>H44*K44</f>
        <v/>
      </c>
      <c r="M44" s="29" t="n"/>
      <c r="N44" s="30" t="n"/>
      <c r="O44" s="31" t="n">
        <v>2254417205</v>
      </c>
      <c r="P44" s="39" t="n"/>
      <c r="Q44" s="39" t="n"/>
      <c r="R44" s="39" t="n"/>
      <c r="S44" s="33">
        <f>L44/O44</f>
        <v/>
      </c>
      <c r="T44" s="37" t="n">
        <v>17861214</v>
      </c>
      <c r="U44" s="26" t="n">
        <v>-0.6</v>
      </c>
      <c r="V44" s="38" t="n">
        <v>2.51</v>
      </c>
      <c r="W44" s="33">
        <f>L44/T44</f>
        <v/>
      </c>
      <c r="X44" s="1" t="n"/>
      <c r="Y44" s="1" t="n"/>
    </row>
    <row r="45" ht="15.75" customHeight="1" s="106">
      <c r="A45" s="1" t="n"/>
      <c r="B45" s="22" t="inlineStr">
        <is>
          <t>DRIFT</t>
        </is>
      </c>
      <c r="C45" s="23" t="inlineStr">
        <is>
          <t>DRIFT</t>
        </is>
      </c>
      <c r="D45" s="23" t="inlineStr">
        <is>
          <t>drift</t>
        </is>
      </c>
      <c r="E45" s="23" t="inlineStr">
        <is>
          <t>protocol</t>
        </is>
      </c>
      <c r="F45" s="24" t="n">
        <v>0.5700664042399346</v>
      </c>
      <c r="G45" s="25" t="n">
        <v>1.4</v>
      </c>
      <c r="H45" s="24" t="n">
        <v>0.5719914397750049</v>
      </c>
      <c r="I45" s="26">
        <f>(H45-F45)/F45</f>
        <v/>
      </c>
      <c r="J45" s="26">
        <f>(H45-G45)/G45</f>
        <v/>
      </c>
      <c r="K45" s="27" t="n">
        <v>1000000000</v>
      </c>
      <c r="L45" s="28">
        <f>H45*K45</f>
        <v/>
      </c>
      <c r="M45" s="29" t="n"/>
      <c r="N45" s="30" t="n"/>
      <c r="O45" s="31" t="n">
        <v>1202067931</v>
      </c>
      <c r="P45" s="39" t="n"/>
      <c r="Q45" s="39" t="n"/>
      <c r="R45" s="39" t="n"/>
      <c r="S45" s="33">
        <f>L45/O45</f>
        <v/>
      </c>
      <c r="T45" s="37" t="n">
        <v>971630000</v>
      </c>
      <c r="U45" s="26" t="n"/>
      <c r="V45" s="38" t="n"/>
      <c r="W45" s="33">
        <f>L45/T45</f>
        <v/>
      </c>
      <c r="X45" s="1" t="n"/>
      <c r="Y45" s="1" t="n"/>
    </row>
    <row r="46" ht="15.75" customHeight="1" s="106">
      <c r="A46" s="1" t="n"/>
      <c r="B46" s="22" t="inlineStr">
        <is>
          <t>BALANCER</t>
        </is>
      </c>
      <c r="C46" s="23" t="inlineStr">
        <is>
          <t>BAL</t>
        </is>
      </c>
      <c r="D46" s="23" t="inlineStr">
        <is>
          <t>balancer</t>
        </is>
      </c>
      <c r="E46" s="23" t="inlineStr">
        <is>
          <t>protocol</t>
        </is>
      </c>
      <c r="F46" s="24" t="n">
        <v>1.253927922714951</v>
      </c>
      <c r="G46" s="25" t="n">
        <v>2.52</v>
      </c>
      <c r="H46" s="24" t="n">
        <v>1.25654362510021</v>
      </c>
      <c r="I46" s="26">
        <f>(H46-F46)/F46</f>
        <v/>
      </c>
      <c r="J46" s="26">
        <f>(H46-G46)/G46</f>
        <v/>
      </c>
      <c r="K46" s="27" t="n">
        <v>96150000</v>
      </c>
      <c r="L46" s="28">
        <f>H46*K46</f>
        <v/>
      </c>
      <c r="M46" s="29" t="n"/>
      <c r="N46" s="30" t="n"/>
      <c r="O46" s="31" t="n">
        <v>820608977</v>
      </c>
      <c r="P46" s="39" t="n"/>
      <c r="Q46" s="39" t="n"/>
      <c r="R46" s="39" t="n"/>
      <c r="S46" s="33">
        <f>L46/O46</f>
        <v/>
      </c>
      <c r="T46" s="37" t="n">
        <v>72580000</v>
      </c>
      <c r="U46" s="26" t="n"/>
      <c r="V46" s="38" t="n"/>
      <c r="W46" s="33">
        <f>L46/T46</f>
        <v/>
      </c>
      <c r="X46" s="1" t="n"/>
      <c r="Y46" s="1" t="n"/>
    </row>
    <row r="47" ht="15.75" customHeight="1" s="106">
      <c r="A47" s="1" t="n"/>
      <c r="B47" s="22" t="inlineStr">
        <is>
          <t>HYPERLIQUID</t>
        </is>
      </c>
      <c r="C47" s="23" t="inlineStr">
        <is>
          <t>HYPE</t>
        </is>
      </c>
      <c r="D47" s="23" t="inlineStr">
        <is>
          <t>hyperliquid</t>
        </is>
      </c>
      <c r="E47" s="23" t="inlineStr">
        <is>
          <t>protocol</t>
        </is>
      </c>
      <c r="F47" s="24" t="n">
        <v>44.86528632248933</v>
      </c>
      <c r="G47" s="25" t="n">
        <v>23.89</v>
      </c>
      <c r="H47" s="24" t="n">
        <v>44.51106018752094</v>
      </c>
      <c r="I47" s="26">
        <f>(H47-F47)/F47</f>
        <v/>
      </c>
      <c r="J47" s="26">
        <f>(H47-G47)/G47</f>
        <v/>
      </c>
      <c r="K47" s="27" t="n">
        <v>1000000000</v>
      </c>
      <c r="L47" s="28">
        <f>H47*K47</f>
        <v/>
      </c>
      <c r="M47" s="29" t="n"/>
      <c r="N47" s="30" t="n"/>
      <c r="O47" s="31" t="n">
        <v>762566753</v>
      </c>
      <c r="P47" s="39" t="n"/>
      <c r="Q47" s="39" t="n"/>
      <c r="R47" s="39" t="n"/>
      <c r="S47" s="33">
        <f>L47/O47</f>
        <v/>
      </c>
      <c r="T47" s="37" t="n">
        <v>56500000</v>
      </c>
      <c r="U47" s="26" t="n"/>
      <c r="V47" s="38" t="n"/>
      <c r="W47" s="33">
        <f>L47/T47</f>
        <v/>
      </c>
      <c r="X47" s="1" t="n"/>
      <c r="Y47" s="1" t="n"/>
    </row>
    <row r="48" ht="15.75" customHeight="1" s="106">
      <c r="A48" s="1" t="n"/>
      <c r="B48" s="22" t="inlineStr">
        <is>
          <t>GMX</t>
        </is>
      </c>
      <c r="C48" s="23" t="inlineStr">
        <is>
          <t>GMX</t>
        </is>
      </c>
      <c r="D48" s="23" t="inlineStr">
        <is>
          <t>gmx</t>
        </is>
      </c>
      <c r="E48" s="23" t="inlineStr">
        <is>
          <t>protocol</t>
        </is>
      </c>
      <c r="F48" s="24" t="n">
        <v>14.65382083280999</v>
      </c>
      <c r="G48" s="25" t="n">
        <v>26.94</v>
      </c>
      <c r="H48" s="24" t="n">
        <v>14.76702978755639</v>
      </c>
      <c r="I48" s="26">
        <f>(H48-F48)/F48</f>
        <v/>
      </c>
      <c r="J48" s="26">
        <f>(H48-G48)/G48</f>
        <v/>
      </c>
      <c r="K48" s="27" t="n">
        <v>13250000</v>
      </c>
      <c r="L48" s="28">
        <f>H48*K48</f>
        <v/>
      </c>
      <c r="M48" s="29" t="n"/>
      <c r="N48" s="30" t="n"/>
      <c r="O48" s="31" t="n">
        <v>639924440</v>
      </c>
      <c r="P48" s="39" t="n"/>
      <c r="Q48" s="39" t="n"/>
      <c r="R48" s="39" t="n"/>
      <c r="S48" s="33">
        <f>L48/O48</f>
        <v/>
      </c>
      <c r="T48" s="37" t="n">
        <v>56500000</v>
      </c>
      <c r="U48" s="26" t="n"/>
      <c r="V48" s="38" t="n"/>
      <c r="W48" s="33">
        <f>L48/T48</f>
        <v/>
      </c>
      <c r="X48" s="1" t="n"/>
      <c r="Y48" s="1" t="n"/>
    </row>
    <row r="49" ht="15.75" customHeight="1" s="106">
      <c r="A49" s="1" t="n"/>
      <c r="B49" s="22" t="inlineStr">
        <is>
          <t>dYdX</t>
        </is>
      </c>
      <c r="C49" s="23" t="inlineStr">
        <is>
          <t>DYDX</t>
        </is>
      </c>
      <c r="D49" s="23" t="inlineStr">
        <is>
          <t>dydx</t>
        </is>
      </c>
      <c r="E49" s="23" t="inlineStr">
        <is>
          <t>protocol</t>
        </is>
      </c>
      <c r="F49" s="24" t="n">
        <v>0.6121980028903345</v>
      </c>
      <c r="G49" s="25" t="n">
        <v>1.43</v>
      </c>
      <c r="H49" s="24" t="n">
        <v>0.5877104907064266</v>
      </c>
      <c r="I49" s="26">
        <f>(H49-F49)/F49</f>
        <v/>
      </c>
      <c r="J49" s="26">
        <f>(H49-G49)/G49</f>
        <v/>
      </c>
      <c r="K49" s="27" t="n">
        <v>1000000000</v>
      </c>
      <c r="L49" s="28">
        <f>H49*K49</f>
        <v/>
      </c>
      <c r="M49" s="29" t="n"/>
      <c r="N49" s="30" t="n"/>
      <c r="O49" s="31" t="n">
        <v>304997066</v>
      </c>
      <c r="P49" s="39" t="n"/>
      <c r="Q49" s="39" t="n"/>
      <c r="R49" s="39" t="n"/>
      <c r="S49" s="33">
        <f>L49/O49</f>
        <v/>
      </c>
      <c r="T49" s="37" t="n">
        <v>56500000</v>
      </c>
      <c r="U49" s="26" t="n"/>
      <c r="V49" s="38" t="n"/>
      <c r="W49" s="33">
        <f>L49/T49</f>
        <v/>
      </c>
      <c r="X49" s="1" t="n"/>
      <c r="Y49" s="1" t="n"/>
    </row>
    <row r="50" ht="15.75" customHeight="1" s="106">
      <c r="A50" s="1" t="n"/>
      <c r="B50" s="22" t="inlineStr">
        <is>
          <t>SYNTHETIX</t>
        </is>
      </c>
      <c r="C50" s="23" t="inlineStr">
        <is>
          <t>SNX</t>
        </is>
      </c>
      <c r="D50" s="23" t="inlineStr">
        <is>
          <t>synthetix</t>
        </is>
      </c>
      <c r="E50" s="23" t="inlineStr">
        <is>
          <t>protocol</t>
        </is>
      </c>
      <c r="F50" s="24" t="n">
        <v>0.6712116082376206</v>
      </c>
      <c r="G50" s="25" t="n">
        <v>1.91</v>
      </c>
      <c r="H50" s="24" t="n">
        <v>0.6726880729601202</v>
      </c>
      <c r="I50" s="26">
        <f>(H50-F50)/F50</f>
        <v/>
      </c>
      <c r="J50" s="26">
        <f>(H50-G50)/G50</f>
        <v/>
      </c>
      <c r="K50" s="27" t="n">
        <v>339880000</v>
      </c>
      <c r="L50" s="28">
        <f>H50*K50</f>
        <v/>
      </c>
      <c r="M50" s="29" t="n"/>
      <c r="N50" s="30" t="n"/>
      <c r="O50" s="31" t="n">
        <v>84772074</v>
      </c>
      <c r="P50" s="39" t="n"/>
      <c r="Q50" s="39" t="n"/>
      <c r="R50" s="39" t="n"/>
      <c r="S50" s="33">
        <f>L50/O50</f>
        <v/>
      </c>
      <c r="T50" s="37" t="n">
        <v>56500000</v>
      </c>
      <c r="U50" s="26" t="n"/>
      <c r="V50" s="38" t="n"/>
      <c r="W50" s="33">
        <f>L50/T50</f>
        <v/>
      </c>
      <c r="X50" s="1" t="n"/>
      <c r="Y50" s="1" t="n"/>
    </row>
    <row r="51" ht="15.75" customHeight="1" s="106">
      <c r="A51" s="1" t="n"/>
      <c r="B51" s="22" t="inlineStr">
        <is>
          <t>BANCOR</t>
        </is>
      </c>
      <c r="C51" s="23" t="inlineStr">
        <is>
          <t>BNT</t>
        </is>
      </c>
      <c r="D51" s="23" t="inlineStr">
        <is>
          <t>bancor</t>
        </is>
      </c>
      <c r="E51" s="23" t="inlineStr">
        <is>
          <t>protocol</t>
        </is>
      </c>
      <c r="F51" s="24" t="n">
        <v>0.7443361063029141</v>
      </c>
      <c r="G51" s="25" t="n">
        <v>0.65</v>
      </c>
      <c r="H51" s="24" t="n">
        <v>0.7465338120582963</v>
      </c>
      <c r="I51" s="26">
        <f>(H51-F51)/F51</f>
        <v/>
      </c>
      <c r="J51" s="26">
        <f>(H51-G51)/G51</f>
        <v/>
      </c>
      <c r="K51" s="27" t="n">
        <v>115180000</v>
      </c>
      <c r="L51" s="28">
        <f>H51*K51</f>
        <v/>
      </c>
      <c r="M51" s="29" t="n"/>
      <c r="N51" s="30" t="n"/>
      <c r="O51" s="31" t="n">
        <v>67114004</v>
      </c>
      <c r="P51" s="39" t="n"/>
      <c r="Q51" s="39" t="n"/>
      <c r="R51" s="39" t="n"/>
      <c r="S51" s="33">
        <f>L51/O51</f>
        <v/>
      </c>
      <c r="T51" s="1" t="n">
        <v>57420000000</v>
      </c>
      <c r="U51" s="1" t="n"/>
      <c r="V51" s="1" t="n"/>
      <c r="W51" s="85">
        <f>L51/T51</f>
        <v/>
      </c>
      <c r="X51" s="1" t="inlineStr">
        <is>
          <t>BULLISH</t>
        </is>
      </c>
      <c r="Y51" s="1" t="n"/>
      <c r="Z51" s="1" t="n"/>
      <c r="AA51" s="1" t="n"/>
      <c r="AB51" s="1" t="n"/>
      <c r="AC51" s="1" t="n"/>
    </row>
    <row r="52" ht="15.75" customHeight="1" s="106">
      <c r="A52" s="1" t="n"/>
      <c r="B52" s="22" t="inlineStr">
        <is>
          <t>STON.fi</t>
        </is>
      </c>
      <c r="C52" s="23" t="inlineStr">
        <is>
          <t>STON</t>
        </is>
      </c>
      <c r="D52" s="23" t="inlineStr">
        <is>
          <t>ston.fi</t>
        </is>
      </c>
      <c r="E52" s="23" t="inlineStr">
        <is>
          <t>protocol</t>
        </is>
      </c>
      <c r="F52" s="24" t="n">
        <v>0.7393781618820799</v>
      </c>
      <c r="G52" s="25" t="n">
        <v>4.47</v>
      </c>
      <c r="H52" s="24" t="n">
        <v>0.7436527239261176</v>
      </c>
      <c r="I52" s="26">
        <f>(H52-F52)/F52</f>
        <v/>
      </c>
      <c r="J52" s="26">
        <f>(H52-G52)/G52</f>
        <v/>
      </c>
      <c r="K52" s="27" t="n">
        <v>100000000</v>
      </c>
      <c r="L52" s="28">
        <f>H52*K52</f>
        <v/>
      </c>
      <c r="M52" s="29" t="n"/>
      <c r="N52" s="30" t="n"/>
      <c r="O52" s="31" t="n">
        <v>61704420.69</v>
      </c>
      <c r="P52" s="39" t="n"/>
      <c r="Q52" s="39" t="n"/>
      <c r="R52" s="39" t="n"/>
      <c r="S52" s="33">
        <f>L52/O52</f>
        <v/>
      </c>
      <c r="T52" s="37" t="n">
        <v>57420000000</v>
      </c>
      <c r="U52" s="26" t="n"/>
      <c r="V52" s="38" t="n"/>
      <c r="W52" s="91">
        <f>L52/T52</f>
        <v/>
      </c>
      <c r="X52" s="92" t="inlineStr">
        <is>
          <t>BULLISH</t>
        </is>
      </c>
      <c r="Y52" s="1" t="n"/>
    </row>
    <row r="53" ht="15.75" customHeight="1" s="106">
      <c r="A53" s="1" t="n"/>
      <c r="B53" s="22" t="inlineStr">
        <is>
          <t>GNS</t>
        </is>
      </c>
      <c r="C53" s="23" t="inlineStr">
        <is>
          <t>GNS</t>
        </is>
      </c>
      <c r="D53" s="23" t="inlineStr">
        <is>
          <t>gains-network</t>
        </is>
      </c>
      <c r="E53" s="23" t="inlineStr">
        <is>
          <t>protocol</t>
        </is>
      </c>
      <c r="F53" s="24" t="n">
        <v>2.204114333182353</v>
      </c>
      <c r="G53" s="25" t="n">
        <v>1.76</v>
      </c>
      <c r="H53" s="24" t="n">
        <v>2.18986855153773</v>
      </c>
      <c r="I53" s="26">
        <f>(H53-F53)/F53</f>
        <v/>
      </c>
      <c r="J53" s="26">
        <f>(H53-G53)/G53</f>
        <v/>
      </c>
      <c r="K53" s="27" t="n">
        <v>50000000</v>
      </c>
      <c r="L53" s="28">
        <f>H53*K53</f>
        <v/>
      </c>
      <c r="M53" s="29" t="n"/>
      <c r="N53" s="30" t="n"/>
      <c r="O53" s="31" t="n">
        <v>47805463.09</v>
      </c>
      <c r="P53" s="39" t="n"/>
      <c r="Q53" s="39" t="n"/>
      <c r="R53" s="39" t="n"/>
      <c r="S53" s="33">
        <f>L53/O53</f>
        <v/>
      </c>
      <c r="T53" s="37" t="n">
        <v>57420000000</v>
      </c>
      <c r="U53" s="26" t="n"/>
      <c r="V53" s="38" t="n"/>
      <c r="W53" s="33">
        <f>L53/T53</f>
        <v/>
      </c>
      <c r="X53" s="1" t="inlineStr">
        <is>
          <t>BULLISH</t>
        </is>
      </c>
      <c r="Y53" s="1" t="n"/>
    </row>
    <row r="54" ht="15.75" customHeight="1" s="106">
      <c r="A54" s="1" t="n"/>
      <c r="B54" s="22" t="inlineStr">
        <is>
          <t>Osmosis</t>
        </is>
      </c>
      <c r="C54" s="23" t="inlineStr">
        <is>
          <t>OSMO</t>
        </is>
      </c>
      <c r="D54" s="23" t="inlineStr">
        <is>
          <t>osmosis-dex</t>
        </is>
      </c>
      <c r="E54" s="23" t="inlineStr">
        <is>
          <t>protocol</t>
        </is>
      </c>
      <c r="F54" s="24" t="n">
        <v>0.1636862102122982</v>
      </c>
      <c r="G54" s="25" t="n">
        <v>0.43</v>
      </c>
      <c r="H54" s="24" t="n">
        <v>0.1640548454395192</v>
      </c>
      <c r="I54" s="26">
        <f>(H54-F54)/F54</f>
        <v/>
      </c>
      <c r="J54" s="26">
        <f>(H54-G54)/G54</f>
        <v/>
      </c>
      <c r="K54" s="27" t="n">
        <v>1000000000</v>
      </c>
      <c r="L54" s="28">
        <f>H54*K54</f>
        <v/>
      </c>
      <c r="M54" s="29" t="n"/>
      <c r="N54" s="30" t="n"/>
      <c r="O54" s="31" t="n">
        <v>41611179.14</v>
      </c>
      <c r="P54" s="39" t="n"/>
      <c r="Q54" s="39" t="n"/>
      <c r="R54" s="39" t="n"/>
      <c r="S54" s="33">
        <f>L54/O54</f>
        <v/>
      </c>
      <c r="T54" s="37" t="n">
        <v>57420000000</v>
      </c>
      <c r="U54" s="26" t="n"/>
      <c r="V54" s="38" t="n"/>
      <c r="W54" s="91">
        <f>L54/T54</f>
        <v/>
      </c>
      <c r="X54" s="43" t="inlineStr">
        <is>
          <t>BULLISH</t>
        </is>
      </c>
      <c r="Y54" s="1" t="n"/>
    </row>
    <row r="55" ht="15.75" customHeight="1" s="106">
      <c r="A55" s="1" t="n"/>
      <c r="B55" s="22" t="inlineStr">
        <is>
          <t>DODO</t>
        </is>
      </c>
      <c r="C55" s="23" t="inlineStr">
        <is>
          <t>DODO</t>
        </is>
      </c>
      <c r="D55" s="23" t="inlineStr">
        <is>
          <t>dodo</t>
        </is>
      </c>
      <c r="E55" s="23" t="inlineStr">
        <is>
          <t>protocol</t>
        </is>
      </c>
      <c r="F55" s="24" t="n">
        <v>0.04454734567113572</v>
      </c>
      <c r="G55" s="25" t="n">
        <v>0.15</v>
      </c>
      <c r="H55" s="24" t="n">
        <v>0.04460233039402445</v>
      </c>
      <c r="I55" s="26">
        <f>(H55-F55)/F55</f>
        <v/>
      </c>
      <c r="J55" s="26">
        <f>(H55-G55)/G55</f>
        <v/>
      </c>
      <c r="K55" s="27" t="n">
        <v>1000000000</v>
      </c>
      <c r="L55" s="28">
        <f>H55*K55</f>
        <v/>
      </c>
      <c r="M55" s="29" t="n"/>
      <c r="N55" s="30" t="n"/>
      <c r="O55" s="31" t="n">
        <v>21118988</v>
      </c>
      <c r="P55" s="39" t="n"/>
      <c r="Q55" s="39" t="n"/>
      <c r="R55" s="39" t="n"/>
      <c r="S55" s="33">
        <f>L55/O55</f>
        <v/>
      </c>
      <c r="T55" s="37" t="n">
        <v>54630000</v>
      </c>
      <c r="U55" s="26" t="n"/>
      <c r="V55" s="38" t="n"/>
      <c r="W55" s="33">
        <f>L55/T55</f>
        <v/>
      </c>
      <c r="X55" s="1" t="n"/>
      <c r="Y55" s="1" t="n"/>
    </row>
    <row r="56" ht="15.75" customHeight="1" s="106">
      <c r="A56" s="1" t="n"/>
      <c r="B56" s="22" t="inlineStr">
        <is>
          <t>ALEX GO</t>
        </is>
      </c>
      <c r="C56" s="23" t="inlineStr">
        <is>
          <t>ALEX</t>
        </is>
      </c>
      <c r="D56" s="23" t="inlineStr">
        <is>
          <t>alex</t>
        </is>
      </c>
      <c r="E56" s="23" t="inlineStr">
        <is>
          <t>protocol</t>
        </is>
      </c>
      <c r="F56" s="24" t="n">
        <v>0.004215565065350007</v>
      </c>
      <c r="G56" s="25" t="n">
        <v>0.079</v>
      </c>
      <c r="H56" s="24" t="n">
        <v>0.004087078289208638</v>
      </c>
      <c r="I56" s="26">
        <f>(H56-F56)/F56</f>
        <v/>
      </c>
      <c r="J56" s="26">
        <f>(H56-G56)/G56</f>
        <v/>
      </c>
      <c r="K56" s="27" t="n">
        <v>1000000000</v>
      </c>
      <c r="L56" s="28">
        <f>H56*K56</f>
        <v/>
      </c>
      <c r="M56" s="29" t="n"/>
      <c r="N56" s="30" t="n"/>
      <c r="O56" s="31" t="n">
        <v>4873968.33</v>
      </c>
      <c r="P56" s="39" t="n"/>
      <c r="Q56" s="39" t="n"/>
      <c r="R56" s="39" t="n"/>
      <c r="S56" s="33">
        <f>L56/O56</f>
        <v/>
      </c>
      <c r="T56" s="37" t="n"/>
      <c r="U56" s="26" t="n"/>
      <c r="V56" s="38" t="n"/>
      <c r="W56" s="91" t="n"/>
      <c r="X56" s="92" t="n"/>
      <c r="Y56" s="1" t="n"/>
    </row>
    <row r="57" ht="15.75" customHeight="1" s="106">
      <c r="A57" s="1" t="n"/>
      <c r="B57" s="22" t="inlineStr">
        <is>
          <t>PERPETUAL</t>
        </is>
      </c>
      <c r="C57" s="23" t="inlineStr">
        <is>
          <t>PERP</t>
        </is>
      </c>
      <c r="D57" s="23" t="inlineStr">
        <is>
          <t>perpetual-protocol</t>
        </is>
      </c>
      <c r="E57" s="23" t="inlineStr">
        <is>
          <t>protocol</t>
        </is>
      </c>
      <c r="F57" s="24" t="n">
        <v>0.2633905347181811</v>
      </c>
      <c r="G57" s="25" t="n">
        <v>0.76</v>
      </c>
      <c r="H57" s="24" t="n">
        <v>0.2625561084038915</v>
      </c>
      <c r="I57" s="26">
        <f>(H57-F57)/F57</f>
        <v/>
      </c>
      <c r="J57" s="26">
        <f>(H57-G57)/G57</f>
        <v/>
      </c>
      <c r="K57" s="27" t="n">
        <v>150000000</v>
      </c>
      <c r="L57" s="28">
        <f>H57*K57</f>
        <v/>
      </c>
      <c r="M57" s="29" t="n"/>
      <c r="N57" s="30" t="n"/>
      <c r="O57" s="31" t="n">
        <v>4684421.99</v>
      </c>
      <c r="P57" s="39" t="n"/>
      <c r="Q57" s="39" t="n"/>
      <c r="R57" s="39" t="n"/>
      <c r="S57" s="33">
        <f>L57/O57</f>
        <v/>
      </c>
      <c r="T57" s="37" t="n">
        <v>54630000</v>
      </c>
      <c r="U57" s="26" t="n"/>
      <c r="V57" s="38" t="n"/>
      <c r="W57" s="33">
        <f>L57/T57</f>
        <v/>
      </c>
      <c r="X57" s="1" t="n"/>
      <c r="Y57" s="1" t="n"/>
    </row>
    <row r="58" ht="15.75" customHeight="1" s="106">
      <c r="A58" s="1" t="n"/>
      <c r="B58" s="22" t="inlineStr">
        <is>
          <t>ZF</t>
        </is>
      </c>
      <c r="C58" s="23" t="inlineStr">
        <is>
          <t>ZF</t>
        </is>
      </c>
      <c r="D58" s="23" t="inlineStr">
        <is>
          <t>zkswap-v2</t>
        </is>
      </c>
      <c r="E58" s="23" t="inlineStr">
        <is>
          <t>protocol</t>
        </is>
      </c>
      <c r="F58" s="24" t="n">
        <v>0.002865695527674539</v>
      </c>
      <c r="G58" s="25" t="n">
        <v>0.01256</v>
      </c>
      <c r="H58" s="93" t="n">
        <v>0.002807370470874032</v>
      </c>
      <c r="I58" s="26">
        <f>(H58-F58)/F58</f>
        <v/>
      </c>
      <c r="J58" s="26">
        <f>(H58-G58)/G58</f>
        <v/>
      </c>
      <c r="K58" s="27" t="n">
        <v>1000000000</v>
      </c>
      <c r="L58" s="28">
        <f>H58*K58</f>
        <v/>
      </c>
      <c r="M58" s="29" t="n"/>
      <c r="N58" s="30" t="n"/>
      <c r="O58" s="31" t="n">
        <v>2351284.43</v>
      </c>
      <c r="P58" s="39" t="n"/>
      <c r="Q58" s="39" t="n"/>
      <c r="R58" s="39" t="n"/>
      <c r="S58" s="33">
        <f>L58/O58</f>
        <v/>
      </c>
      <c r="T58" s="37" t="n">
        <v>54630000</v>
      </c>
      <c r="U58" s="26" t="n"/>
      <c r="V58" s="38" t="n"/>
      <c r="W58" s="33">
        <f>L58/T58</f>
        <v/>
      </c>
      <c r="X58" s="1" t="n"/>
      <c r="Y58" s="1" t="n"/>
    </row>
    <row r="59" ht="15.75" customHeight="1" s="106">
      <c r="A59" s="1" t="n"/>
      <c r="B59" s="22" t="inlineStr">
        <is>
          <t>HOLD</t>
        </is>
      </c>
      <c r="C59" s="23" t="inlineStr">
        <is>
          <t>HOLD</t>
        </is>
      </c>
      <c r="D59" s="23" t="inlineStr">
        <is>
          <t>holdstation</t>
        </is>
      </c>
      <c r="E59" s="23" t="inlineStr">
        <is>
          <t>protocol</t>
        </is>
      </c>
      <c r="F59" s="24" t="n">
        <v>1.24617813605042</v>
      </c>
      <c r="G59" s="25" t="n">
        <v>3</v>
      </c>
      <c r="H59" s="24" t="n">
        <v>1.275011293310767</v>
      </c>
      <c r="I59" s="26">
        <f>(H59-F59)/F59</f>
        <v/>
      </c>
      <c r="J59" s="26">
        <f>(H59-G59)/G59</f>
        <v/>
      </c>
      <c r="K59" s="27" t="n">
        <v>30000000</v>
      </c>
      <c r="L59" s="28">
        <f>H59*K59</f>
        <v/>
      </c>
      <c r="M59" s="29" t="n"/>
      <c r="N59" s="30" t="n"/>
      <c r="O59" s="31" t="n">
        <v>1363376</v>
      </c>
      <c r="P59" s="39" t="n"/>
      <c r="Q59" s="39" t="n"/>
      <c r="R59" s="39" t="n"/>
      <c r="S59" s="33">
        <f>L59/O59</f>
        <v/>
      </c>
      <c r="T59" s="58" t="n"/>
      <c r="U59" s="41" t="n"/>
      <c r="V59" s="59" t="n"/>
      <c r="W59" s="94" t="n"/>
      <c r="X59" s="95" t="inlineStr">
        <is>
          <t>NEUTRAL</t>
        </is>
      </c>
      <c r="Y59" s="1" t="n"/>
    </row>
    <row r="60" ht="15.75" customHeight="1" s="106">
      <c r="A60" s="1" t="n"/>
      <c r="B60" s="47" t="n"/>
      <c r="C60" s="48" t="n"/>
      <c r="D60" s="48" t="n"/>
      <c r="E60" s="48" t="n"/>
      <c r="F60" s="49" t="n"/>
      <c r="G60" s="50" t="n"/>
      <c r="H60" s="51" t="n"/>
      <c r="I60" s="52" t="n"/>
      <c r="J60" s="52" t="n"/>
      <c r="K60" s="53" t="n"/>
      <c r="L60" s="54" t="n"/>
      <c r="M60" s="55" t="n"/>
      <c r="N60" s="55" t="n"/>
      <c r="O60" s="43" t="n"/>
      <c r="P60" s="51" t="n"/>
      <c r="Q60" s="51" t="n"/>
      <c r="R60" s="51" t="n"/>
      <c r="S60" s="57" t="n"/>
      <c r="T60" s="58" t="n"/>
      <c r="U60" s="41" t="n"/>
      <c r="V60" s="59" t="n"/>
      <c r="W60" s="57" t="n"/>
      <c r="X60" s="1" t="n"/>
      <c r="Y60" s="1" t="n"/>
    </row>
    <row r="61" ht="15.75" customHeight="1" s="106">
      <c r="A61" s="1" t="n"/>
      <c r="B61" s="60" t="inlineStr">
        <is>
          <t>Average</t>
        </is>
      </c>
      <c r="C61" s="61" t="n"/>
      <c r="D61" s="61" t="n"/>
      <c r="E61" s="61" t="n"/>
      <c r="F61" s="61" t="n"/>
      <c r="G61" s="62" t="n"/>
      <c r="H61" s="63" t="n"/>
      <c r="I61" s="63" t="n"/>
      <c r="J61" s="63" t="n"/>
      <c r="K61" s="64" t="n"/>
      <c r="L61" s="65">
        <f>AVERAGE(L40:L59)</f>
        <v/>
      </c>
      <c r="M61" s="66" t="n"/>
      <c r="N61" s="66" t="n"/>
      <c r="O61" s="67">
        <f>AVERAGE(O40:O59)</f>
        <v/>
      </c>
      <c r="P61" s="63" t="n"/>
      <c r="Q61" s="63" t="n"/>
      <c r="R61" s="63" t="n"/>
      <c r="S61" s="68">
        <f>AVERAGE(S40:S59)</f>
        <v/>
      </c>
      <c r="T61" s="69">
        <f>AVERAGE(T40:T59)</f>
        <v/>
      </c>
      <c r="U61" s="63" t="n"/>
      <c r="V61" s="70" t="n"/>
      <c r="W61" s="68">
        <f>AVERAGE(W40:W59)</f>
        <v/>
      </c>
      <c r="X61" s="1" t="n"/>
      <c r="Y61" s="1" t="n"/>
    </row>
    <row r="62" ht="15.75" customHeight="1" s="106">
      <c r="A62" s="1" t="n"/>
      <c r="B62" s="71" t="inlineStr">
        <is>
          <t>Median</t>
        </is>
      </c>
      <c r="C62" s="72" t="n"/>
      <c r="D62" s="72" t="n"/>
      <c r="E62" s="72" t="n"/>
      <c r="F62" s="72" t="n"/>
      <c r="G62" s="73" t="n"/>
      <c r="H62" s="74" t="n"/>
      <c r="I62" s="74" t="n"/>
      <c r="J62" s="74" t="n"/>
      <c r="K62" s="75" t="n"/>
      <c r="L62" s="76">
        <f>MEDIAN(L40:L59)</f>
        <v/>
      </c>
      <c r="M62" s="77" t="n"/>
      <c r="N62" s="77" t="n"/>
      <c r="O62" s="78">
        <f>MEDIAN(O40:O59)</f>
        <v/>
      </c>
      <c r="P62" s="74" t="n"/>
      <c r="Q62" s="74" t="n"/>
      <c r="R62" s="74" t="n"/>
      <c r="S62" s="79">
        <f>MEDIAN(S40:S59)</f>
        <v/>
      </c>
      <c r="T62" s="80">
        <f>MEDIAN(T40:T59)</f>
        <v/>
      </c>
      <c r="U62" s="74" t="n"/>
      <c r="V62" s="81" t="n"/>
      <c r="W62" s="79">
        <f>MEDIAN(W40:W59)</f>
        <v/>
      </c>
      <c r="X62" s="1" t="n"/>
      <c r="Y62" s="1" t="n"/>
    </row>
    <row r="63" ht="15.75" customHeight="1" s="106">
      <c r="A63" s="1" t="n"/>
      <c r="B63" s="82" t="inlineStr">
        <is>
          <t>Source: altFINS, DeFi Llama, L2 Beat</t>
        </is>
      </c>
      <c r="C63" s="82" t="n"/>
      <c r="D63" s="82" t="n"/>
      <c r="E63" s="82" t="n"/>
      <c r="F63" s="82" t="n"/>
      <c r="G63" s="83" t="n"/>
      <c r="H63" s="1" t="n"/>
      <c r="I63" s="1" t="n"/>
      <c r="J63" s="90" t="n"/>
      <c r="K63" s="90" t="n"/>
      <c r="L63" s="1" t="n"/>
      <c r="M63" s="84" t="n"/>
      <c r="N63" s="84" t="n"/>
      <c r="O63" s="1" t="n"/>
      <c r="P63" s="1" t="n"/>
      <c r="Q63" s="1" t="n"/>
      <c r="R63" s="1" t="n"/>
      <c r="S63" s="85" t="n"/>
      <c r="T63" s="1" t="n"/>
      <c r="U63" s="1" t="n"/>
      <c r="V63" s="1" t="n"/>
      <c r="W63" s="85" t="n"/>
      <c r="X63" s="1" t="n"/>
      <c r="Y63" s="1" t="n"/>
      <c r="Z63" s="1" t="n"/>
      <c r="AA63" s="1" t="n"/>
      <c r="AB63" s="1" t="n"/>
      <c r="AC63" s="1" t="n"/>
    </row>
    <row r="64" ht="15.75" customHeight="1" s="106">
      <c r="A64" s="1" t="n"/>
      <c r="B64" s="82" t="n"/>
      <c r="C64" s="82" t="n"/>
      <c r="D64" s="82" t="n"/>
      <c r="E64" s="82" t="n"/>
      <c r="F64" s="82" t="n"/>
      <c r="G64" s="83" t="n"/>
      <c r="H64" s="1" t="n"/>
      <c r="I64" s="1" t="n"/>
      <c r="J64" s="90" t="n"/>
      <c r="K64" s="90" t="n"/>
      <c r="L64" s="1" t="n"/>
      <c r="M64" s="84" t="n"/>
      <c r="N64" s="84" t="n"/>
      <c r="O64" s="1" t="n"/>
      <c r="P64" s="1" t="n"/>
      <c r="Q64" s="1" t="n"/>
      <c r="R64" s="1" t="n"/>
      <c r="S64" s="85" t="n"/>
      <c r="T64" s="1" t="n"/>
      <c r="U64" s="1" t="n"/>
      <c r="V64" s="1" t="n"/>
      <c r="W64" s="85" t="n"/>
      <c r="X64" s="1" t="n"/>
      <c r="Y64" s="1" t="n"/>
      <c r="Z64" s="1" t="n"/>
      <c r="AA64" s="1" t="n"/>
      <c r="AB64" s="1" t="n"/>
      <c r="AC64" s="1" t="n"/>
    </row>
    <row r="65" ht="48.75" customHeight="1" s="106">
      <c r="A65" s="1" t="n"/>
      <c r="B65" s="11" t="inlineStr">
        <is>
          <t>RWA Category</t>
        </is>
      </c>
      <c r="C65" s="12" t="inlineStr">
        <is>
          <t>Symbols</t>
        </is>
      </c>
      <c r="D65" s="12" t="inlineStr">
        <is>
          <t>Slug</t>
        </is>
      </c>
      <c r="E65" s="12" t="inlineStr">
        <is>
          <t>Type</t>
        </is>
      </c>
      <c r="F65" s="13" t="inlineStr">
        <is>
          <t>Last Price</t>
        </is>
      </c>
      <c r="G65" s="14">
        <f>G39</f>
        <v/>
      </c>
      <c r="H65" s="15" t="inlineStr">
        <is>
          <t>Last Price</t>
        </is>
      </c>
      <c r="I65" s="16">
        <f>I39</f>
        <v/>
      </c>
      <c r="J65" s="16" t="inlineStr">
        <is>
          <t>YTD Chg%</t>
        </is>
      </c>
      <c r="K65" s="17" t="inlineStr">
        <is>
          <t>Total / Maximum Supply</t>
        </is>
      </c>
      <c r="L65" s="17" t="inlineStr">
        <is>
          <t>Fully Diluted 
Market Cap</t>
        </is>
      </c>
      <c r="M65" s="18" t="inlineStr">
        <is>
          <t>30D</t>
        </is>
      </c>
      <c r="N65" s="19" t="inlineStr">
        <is>
          <t>01.01.23</t>
        </is>
      </c>
      <c r="O65" s="20" t="inlineStr">
        <is>
          <t>Total Value Locked (incld. Borrows)</t>
        </is>
      </c>
      <c r="P65" s="16" t="inlineStr">
        <is>
          <t>30D Chg%</t>
        </is>
      </c>
      <c r="Q65" s="16" t="inlineStr">
        <is>
          <t>90D Chg%</t>
        </is>
      </c>
      <c r="R65" s="16" t="inlineStr">
        <is>
          <t>YTD Chg%</t>
        </is>
      </c>
      <c r="S65" s="17" t="inlineStr">
        <is>
          <t>FD Mcap /  TVL ratio</t>
        </is>
      </c>
      <c r="T65" s="1" t="n"/>
      <c r="U65" s="1" t="n"/>
      <c r="V65" s="1" t="n"/>
      <c r="W65" s="85" t="n"/>
      <c r="X65" s="1" t="n"/>
      <c r="Y65" s="1" t="n"/>
      <c r="Z65" s="1" t="n"/>
      <c r="AA65" s="1" t="n"/>
      <c r="AB65" s="1" t="n"/>
      <c r="AC65" s="1" t="n"/>
    </row>
    <row r="66" ht="15.75" customHeight="1" s="106">
      <c r="A66" s="1" t="n"/>
      <c r="B66" s="22" t="inlineStr">
        <is>
          <t>AAVE</t>
        </is>
      </c>
      <c r="C66" s="23" t="inlineStr">
        <is>
          <t>AAVE</t>
        </is>
      </c>
      <c r="D66" s="23" t="inlineStr">
        <is>
          <t>aave</t>
        </is>
      </c>
      <c r="E66" s="23" t="inlineStr">
        <is>
          <t>protocol</t>
        </is>
      </c>
      <c r="F66" s="24" t="n">
        <v>310.7402620039024</v>
      </c>
      <c r="G66" s="25" t="n">
        <v>308</v>
      </c>
      <c r="H66" s="24" t="n">
        <v>312.7927563192614</v>
      </c>
      <c r="I66" s="26">
        <f>(H66-F66)/F66</f>
        <v/>
      </c>
      <c r="J66" s="26">
        <f>(H66-G66)/G66</f>
        <v/>
      </c>
      <c r="K66" s="27" t="n">
        <v>16000000</v>
      </c>
      <c r="L66" s="28">
        <f>H66*K66</f>
        <v/>
      </c>
      <c r="M66" s="29" t="n"/>
      <c r="N66" s="30" t="n"/>
      <c r="O66" s="31" t="n">
        <v>67823782892</v>
      </c>
      <c r="P66" s="39" t="n"/>
      <c r="Q66" s="39" t="n"/>
      <c r="R66" s="39" t="n"/>
      <c r="S66" s="33">
        <f>L66/O66</f>
        <v/>
      </c>
      <c r="T66" s="1" t="n"/>
      <c r="U66" s="1" t="n"/>
      <c r="V66" s="1" t="n"/>
      <c r="W66" s="85" t="n"/>
      <c r="X66" s="1" t="n"/>
      <c r="Y66" s="1" t="n"/>
      <c r="Z66" s="1" t="n"/>
      <c r="AA66" s="1" t="n"/>
      <c r="AB66" s="1" t="n"/>
      <c r="AC66" s="1" t="n"/>
    </row>
    <row r="67" ht="15.75" customHeight="1" s="106">
      <c r="A67" s="1" t="n"/>
      <c r="B67" s="22" t="inlineStr">
        <is>
          <t>ETHENA</t>
        </is>
      </c>
      <c r="C67" s="23" t="inlineStr">
        <is>
          <t>ENA</t>
        </is>
      </c>
      <c r="D67" s="23" t="inlineStr">
        <is>
          <t>ethena</t>
        </is>
      </c>
      <c r="E67" s="23" t="inlineStr">
        <is>
          <t>protocol</t>
        </is>
      </c>
      <c r="F67" s="24" t="n">
        <v>0.6370049014488018</v>
      </c>
      <c r="G67" s="25" t="n">
        <v>0.91</v>
      </c>
      <c r="H67" s="24" t="n">
        <v>0.6987894920940707</v>
      </c>
      <c r="I67" s="26">
        <f>(H67-F67)/F67</f>
        <v/>
      </c>
      <c r="J67" s="26">
        <f>(H67-G67)/G67</f>
        <v/>
      </c>
      <c r="K67" s="27" t="n">
        <v>15000000000</v>
      </c>
      <c r="L67" s="28">
        <f>H67*K67</f>
        <v/>
      </c>
      <c r="M67" s="29" t="n"/>
      <c r="N67" s="30" t="n"/>
      <c r="O67" s="31" t="n">
        <v>12636020977.81</v>
      </c>
      <c r="P67" s="39" t="n"/>
      <c r="Q67" s="39" t="n"/>
      <c r="R67" s="39" t="n"/>
      <c r="S67" s="33">
        <f>L67/O67</f>
        <v/>
      </c>
      <c r="T67" s="1" t="n"/>
      <c r="U67" s="1" t="n"/>
      <c r="V67" s="1" t="n"/>
      <c r="W67" s="85" t="n"/>
      <c r="X67" s="1" t="n"/>
      <c r="Y67" s="1" t="n"/>
      <c r="Z67" s="1" t="n"/>
      <c r="AA67" s="1" t="n"/>
      <c r="AB67" s="1" t="n"/>
      <c r="AC67" s="1" t="n"/>
    </row>
    <row r="68" ht="15.75" customHeight="1" s="106">
      <c r="A68" s="1" t="n"/>
      <c r="B68" s="22" t="inlineStr">
        <is>
          <t>SKY (ex-MAKER)</t>
        </is>
      </c>
      <c r="C68" s="23" t="inlineStr">
        <is>
          <t>SKY</t>
        </is>
      </c>
      <c r="D68" s="23" t="inlineStr">
        <is>
          <t>sky</t>
        </is>
      </c>
      <c r="E68" s="23" t="inlineStr">
        <is>
          <t>protocol</t>
        </is>
      </c>
      <c r="F68" s="24" t="n">
        <v>0.03403598777013</v>
      </c>
      <c r="G68" s="25" t="n">
        <v>0.06</v>
      </c>
      <c r="H68" s="24" t="n">
        <v>0.05217224767377599</v>
      </c>
      <c r="I68" s="26">
        <f>(H68-F68)/F68</f>
        <v/>
      </c>
      <c r="J68" s="26">
        <f>(H68-G68)/G68</f>
        <v/>
      </c>
      <c r="K68" s="27" t="n">
        <v>28290000000</v>
      </c>
      <c r="L68" s="28">
        <f>H68*K68</f>
        <v/>
      </c>
      <c r="M68" s="29" t="n"/>
      <c r="N68" s="30" t="n"/>
      <c r="O68" s="31" t="n">
        <v>6434085707</v>
      </c>
      <c r="P68" s="39" t="n"/>
      <c r="Q68" s="39" t="n"/>
      <c r="R68" s="39" t="n"/>
      <c r="S68" s="33">
        <f>L68/O68</f>
        <v/>
      </c>
      <c r="T68" s="1" t="n"/>
      <c r="U68" s="1" t="n"/>
      <c r="V68" s="1" t="n"/>
      <c r="W68" s="85" t="n"/>
      <c r="X68" s="1" t="n"/>
      <c r="Y68" s="1" t="n"/>
      <c r="Z68" s="1" t="n"/>
      <c r="AA68" s="1" t="n"/>
      <c r="AB68" s="1" t="n"/>
      <c r="AC68" s="1" t="n"/>
    </row>
    <row r="69" ht="15.75" customHeight="1" s="106">
      <c r="A69" s="1" t="n"/>
      <c r="B69" s="22" t="inlineStr">
        <is>
          <t>KAMINO</t>
        </is>
      </c>
      <c r="C69" s="23" t="inlineStr">
        <is>
          <t>KMNO</t>
        </is>
      </c>
      <c r="D69" s="23" t="inlineStr">
        <is>
          <t>kamino</t>
        </is>
      </c>
      <c r="E69" s="23" t="inlineStr">
        <is>
          <t>protocol</t>
        </is>
      </c>
      <c r="F69" s="24" t="n">
        <v>0.05557968035907948</v>
      </c>
      <c r="G69" s="25" t="n">
        <v>0.1399</v>
      </c>
      <c r="H69" s="24" t="n">
        <v>0.05487310891021917</v>
      </c>
      <c r="I69" s="26">
        <f>(H69-F69)/F69</f>
        <v/>
      </c>
      <c r="J69" s="26">
        <f>(H69-G69)/G69</f>
        <v/>
      </c>
      <c r="K69" s="27" t="n">
        <v>10000000000</v>
      </c>
      <c r="L69" s="28">
        <f>H69*K69</f>
        <v/>
      </c>
      <c r="M69" s="29" t="n"/>
      <c r="N69" s="30" t="n"/>
      <c r="O69" s="31" t="n">
        <v>4394407772</v>
      </c>
      <c r="P69" s="39" t="n"/>
      <c r="Q69" s="39" t="n"/>
      <c r="R69" s="39" t="n"/>
      <c r="S69" s="33">
        <f>L69/O69</f>
        <v/>
      </c>
      <c r="T69" s="1" t="n"/>
      <c r="U69" s="1" t="n"/>
      <c r="V69" s="1" t="n"/>
      <c r="W69" s="85" t="n"/>
      <c r="X69" s="1" t="n"/>
      <c r="Y69" s="1" t="n"/>
      <c r="Z69" s="1" t="n"/>
      <c r="AA69" s="1" t="n"/>
      <c r="AB69" s="1" t="n"/>
      <c r="AC69" s="1" t="n"/>
    </row>
    <row r="70" ht="15.75" customHeight="1" s="106">
      <c r="A70" s="1" t="n"/>
      <c r="B70" s="22" t="inlineStr">
        <is>
          <t>COMPOUND</t>
        </is>
      </c>
      <c r="C70" s="23" t="inlineStr">
        <is>
          <t>COMP</t>
        </is>
      </c>
      <c r="D70" s="23" t="inlineStr">
        <is>
          <t>compound-finance</t>
        </is>
      </c>
      <c r="E70" s="23" t="inlineStr">
        <is>
          <t>protocol</t>
        </is>
      </c>
      <c r="F70" s="24" t="n">
        <v>42.88372511341329</v>
      </c>
      <c r="G70" s="25" t="n">
        <v>72.63</v>
      </c>
      <c r="H70" s="24" t="n">
        <v>42.84852473186869</v>
      </c>
      <c r="I70" s="26">
        <f>(H70-F70)/F70</f>
        <v/>
      </c>
      <c r="J70" s="26">
        <f>(H70-G70)/G70</f>
        <v/>
      </c>
      <c r="K70" s="27" t="n">
        <v>10000000</v>
      </c>
      <c r="L70" s="28">
        <f>H70*K70</f>
        <v/>
      </c>
      <c r="M70" s="29" t="n"/>
      <c r="N70" s="30" t="n"/>
      <c r="O70" s="31" t="n">
        <v>3789033496</v>
      </c>
      <c r="P70" s="39" t="n"/>
      <c r="Q70" s="39" t="n"/>
      <c r="R70" s="39" t="n"/>
      <c r="S70" s="33">
        <f>L70/O70</f>
        <v/>
      </c>
      <c r="T70" s="1" t="n"/>
      <c r="U70" s="1" t="n"/>
      <c r="V70" s="1" t="n"/>
      <c r="W70" s="85" t="n"/>
      <c r="X70" s="1" t="n"/>
      <c r="Y70" s="1" t="n"/>
      <c r="Z70" s="1" t="n"/>
      <c r="AA70" s="1" t="n"/>
      <c r="AB70" s="1" t="n"/>
      <c r="AC70" s="1" t="n"/>
    </row>
    <row r="71" ht="15.75" customHeight="1" s="106">
      <c r="A71" s="1" t="n"/>
      <c r="B71" s="22" t="inlineStr">
        <is>
          <t>MAPLE</t>
        </is>
      </c>
      <c r="C71" s="23" t="inlineStr">
        <is>
          <t>SYRUP</t>
        </is>
      </c>
      <c r="D71" s="23" t="inlineStr">
        <is>
          <t>maple</t>
        </is>
      </c>
      <c r="E71" s="23" t="inlineStr">
        <is>
          <t>protocol</t>
        </is>
      </c>
      <c r="F71" s="24" t="n">
        <v>0.4745756850730253</v>
      </c>
      <c r="G71" s="25" t="n">
        <v>15.7</v>
      </c>
      <c r="H71" s="24" t="n">
        <v>0.4538660391125307</v>
      </c>
      <c r="I71" s="26">
        <f>(H71-F71)/F71</f>
        <v/>
      </c>
      <c r="J71" s="26">
        <f>(H71-G71)/G71</f>
        <v/>
      </c>
      <c r="K71" s="27" t="n">
        <v>10000000</v>
      </c>
      <c r="L71" s="28">
        <f>H71*K71</f>
        <v/>
      </c>
      <c r="M71" s="29" t="n"/>
      <c r="N71" s="30" t="n"/>
      <c r="O71" s="31" t="n">
        <v>3312735865.38</v>
      </c>
      <c r="P71" s="39" t="n"/>
      <c r="Q71" s="39" t="n"/>
      <c r="R71" s="39" t="n"/>
      <c r="S71" s="33">
        <f>L71/O71</f>
        <v/>
      </c>
      <c r="T71" s="1" t="n"/>
      <c r="U71" s="1" t="n"/>
      <c r="V71" s="1" t="n"/>
      <c r="W71" s="85" t="n"/>
      <c r="X71" s="1" t="n"/>
      <c r="Y71" s="1" t="n"/>
      <c r="Z71" s="1" t="n"/>
      <c r="AA71" s="1" t="n"/>
      <c r="AB71" s="1" t="n"/>
      <c r="AC71" s="1" t="n"/>
    </row>
    <row r="72" ht="15.75" customHeight="1" s="106">
      <c r="A72" s="1" t="n"/>
      <c r="B72" s="22" t="inlineStr">
        <is>
          <t>ONDO</t>
        </is>
      </c>
      <c r="C72" s="23" t="inlineStr">
        <is>
          <t>ONDO</t>
        </is>
      </c>
      <c r="D72" s="23" t="inlineStr">
        <is>
          <t>ondo-finance</t>
        </is>
      </c>
      <c r="E72" s="23" t="inlineStr">
        <is>
          <t>protocol</t>
        </is>
      </c>
      <c r="F72" s="24" t="n">
        <v>0.8930688954565816</v>
      </c>
      <c r="G72" s="25" t="n">
        <v>1.34</v>
      </c>
      <c r="H72" s="24" t="n">
        <v>0.9160068892287997</v>
      </c>
      <c r="I72" s="26">
        <f>(H72-F72)/F72</f>
        <v/>
      </c>
      <c r="J72" s="26">
        <f>(H72-G72)/G72</f>
        <v/>
      </c>
      <c r="K72" s="27" t="n">
        <v>10000000000</v>
      </c>
      <c r="L72" s="28">
        <f>H72*K72</f>
        <v/>
      </c>
      <c r="M72" s="29" t="n"/>
      <c r="N72" s="30" t="n"/>
      <c r="O72" s="31" t="n">
        <v>1397729438.38</v>
      </c>
      <c r="P72" s="39" t="n"/>
      <c r="Q72" s="39" t="n"/>
      <c r="R72" s="39" t="n"/>
      <c r="S72" s="33">
        <f>L72/O72</f>
        <v/>
      </c>
      <c r="T72" s="1" t="n"/>
      <c r="U72" s="1" t="n"/>
      <c r="V72" s="1" t="n"/>
      <c r="W72" s="85" t="n"/>
      <c r="X72" s="1" t="n"/>
      <c r="Y72" s="1" t="n"/>
      <c r="Z72" s="1" t="n"/>
      <c r="AA72" s="1" t="n"/>
      <c r="AB72" s="1" t="n"/>
      <c r="AC72" s="1" t="n"/>
    </row>
    <row r="73" ht="15.75" customHeight="1" s="106">
      <c r="A73" s="1" t="n"/>
      <c r="B73" s="22" t="inlineStr">
        <is>
          <t>CENTRIFUGE</t>
        </is>
      </c>
      <c r="C73" s="23" t="inlineStr">
        <is>
          <t>CFG</t>
        </is>
      </c>
      <c r="D73" s="23" t="inlineStr">
        <is>
          <t>centrifuge</t>
        </is>
      </c>
      <c r="E73" s="23" t="inlineStr">
        <is>
          <t>protocol</t>
        </is>
      </c>
      <c r="F73" s="24" t="n">
        <v>0.3415821555441069</v>
      </c>
      <c r="G73" s="25" t="n">
        <v>0.3</v>
      </c>
      <c r="H73" s="24" t="n">
        <v>0.3553115933217521</v>
      </c>
      <c r="I73" s="26">
        <f>(H73-F73)/F73</f>
        <v/>
      </c>
      <c r="J73" s="26">
        <f>(H73-G73)/G73</f>
        <v/>
      </c>
      <c r="K73" s="27" t="n">
        <v>564000000</v>
      </c>
      <c r="L73" s="28">
        <f>H73*K73</f>
        <v/>
      </c>
      <c r="M73" s="29" t="n"/>
      <c r="N73" s="30" t="n"/>
      <c r="O73" s="31" t="n">
        <v>1218003206</v>
      </c>
      <c r="P73" s="39" t="n"/>
      <c r="Q73" s="39" t="n"/>
      <c r="R73" s="39" t="n"/>
      <c r="S73" s="33">
        <f>L73/O73</f>
        <v/>
      </c>
      <c r="T73" s="1" t="n"/>
      <c r="U73" s="1" t="n"/>
      <c r="V73" s="1" t="n"/>
      <c r="W73" s="85" t="n"/>
      <c r="X73" s="1" t="n"/>
      <c r="Y73" s="1" t="n"/>
      <c r="Z73" s="1" t="n"/>
      <c r="AA73" s="1" t="n"/>
      <c r="AB73" s="1" t="n"/>
      <c r="AC73" s="1" t="n"/>
    </row>
    <row r="74" ht="15.75" customHeight="1" s="106">
      <c r="A74" s="1" t="n"/>
      <c r="B74" s="22" t="inlineStr">
        <is>
          <t>LINK*</t>
        </is>
      </c>
      <c r="C74" s="23" t="inlineStr">
        <is>
          <t>LINK</t>
        </is>
      </c>
      <c r="D74" s="23" t="inlineStr">
        <is>
          <t>chainlink</t>
        </is>
      </c>
      <c r="E74" s="23" t="inlineStr">
        <is>
          <t>protocol</t>
        </is>
      </c>
      <c r="F74" s="24" t="n">
        <v>23.21056459232175</v>
      </c>
      <c r="G74" s="25" t="n">
        <v>20</v>
      </c>
      <c r="H74" s="24" t="n">
        <v>23.27256181456901</v>
      </c>
      <c r="I74" s="26">
        <f>(H74-F74)/F74</f>
        <v/>
      </c>
      <c r="J74" s="26">
        <f>(H74-G74)/G74</f>
        <v/>
      </c>
      <c r="K74" s="27" t="n">
        <v>1000000000</v>
      </c>
      <c r="L74" s="28">
        <f>H74*K74</f>
        <v/>
      </c>
      <c r="M74" s="29" t="n"/>
      <c r="N74" s="30" t="n"/>
      <c r="O74" s="31" t="n">
        <v>1014063375</v>
      </c>
      <c r="P74" s="39" t="n"/>
      <c r="Q74" s="39" t="n"/>
      <c r="R74" s="39" t="n"/>
      <c r="S74" s="33">
        <f>L74/O74</f>
        <v/>
      </c>
      <c r="T74" s="1" t="n"/>
      <c r="U74" s="1" t="n"/>
      <c r="V74" s="1" t="n"/>
      <c r="W74" s="85" t="n"/>
      <c r="X74" s="1" t="n"/>
      <c r="Y74" s="1" t="n"/>
      <c r="Z74" s="1" t="n"/>
      <c r="AA74" s="1" t="n"/>
      <c r="AB74" s="1" t="n"/>
      <c r="AC74" s="1" t="n"/>
    </row>
    <row r="75" ht="15.75" customHeight="1" s="106">
      <c r="A75" s="1" t="n"/>
      <c r="B75" s="22" t="inlineStr">
        <is>
          <t>SAVE (SOLEND)</t>
        </is>
      </c>
      <c r="C75" s="23" t="inlineStr">
        <is>
          <t>SAVE</t>
        </is>
      </c>
      <c r="D75" s="23" t="inlineStr">
        <is>
          <t>save</t>
        </is>
      </c>
      <c r="E75" s="23" t="inlineStr">
        <is>
          <t>protocol</t>
        </is>
      </c>
      <c r="F75" s="24" t="n">
        <v>0.293866728108354</v>
      </c>
      <c r="G75" s="25" t="n">
        <v>0.78</v>
      </c>
      <c r="H75" s="24" t="n">
        <v>0.2940313002009843</v>
      </c>
      <c r="I75" s="26">
        <f>(H75-F75)/F75</f>
        <v/>
      </c>
      <c r="J75" s="26">
        <f>(H75-G75)/G75</f>
        <v/>
      </c>
      <c r="K75" s="27" t="n">
        <v>100000000</v>
      </c>
      <c r="L75" s="28">
        <f>H75*K75</f>
        <v/>
      </c>
      <c r="M75" s="29" t="n"/>
      <c r="N75" s="30" t="n"/>
      <c r="O75" s="31" t="n">
        <v>434691601.76</v>
      </c>
      <c r="P75" s="39" t="n"/>
      <c r="Q75" s="39" t="n"/>
      <c r="R75" s="39" t="n"/>
      <c r="S75" s="33">
        <f>L75/O75</f>
        <v/>
      </c>
      <c r="T75" s="1" t="n"/>
      <c r="U75" s="1" t="n"/>
      <c r="V75" s="1" t="n"/>
      <c r="W75" s="85" t="n"/>
      <c r="X75" s="1" t="n"/>
      <c r="Y75" s="1" t="n"/>
      <c r="Z75" s="1" t="n"/>
      <c r="AA75" s="1" t="n"/>
      <c r="AB75" s="1" t="n"/>
      <c r="AC75" s="1" t="n"/>
    </row>
    <row r="76" ht="15.75" customHeight="1" s="106">
      <c r="A76" s="1" t="n"/>
      <c r="B76" s="22" t="inlineStr">
        <is>
          <t>TokenFi</t>
        </is>
      </c>
      <c r="C76" s="23" t="inlineStr">
        <is>
          <t>TOKEN</t>
        </is>
      </c>
      <c r="D76" s="23" t="inlineStr">
        <is>
          <t>tokenfi</t>
        </is>
      </c>
      <c r="E76" s="23" t="inlineStr">
        <is>
          <t>protocol</t>
        </is>
      </c>
      <c r="F76" s="24" t="n">
        <v>0.01253363917151844</v>
      </c>
      <c r="G76" s="25" t="n">
        <v>0.06</v>
      </c>
      <c r="H76" s="24" t="n">
        <v>0.01229120076406955</v>
      </c>
      <c r="I76" s="26">
        <f>(H76-F76)/F76</f>
        <v/>
      </c>
      <c r="J76" s="26">
        <f>(H76-G76)/G76</f>
        <v/>
      </c>
      <c r="K76" s="27" t="n">
        <v>10000000000</v>
      </c>
      <c r="L76" s="28">
        <f>H76*K76</f>
        <v/>
      </c>
      <c r="M76" s="29" t="n"/>
      <c r="N76" s="30" t="n"/>
      <c r="O76" s="31" t="n">
        <v>177131789.8</v>
      </c>
      <c r="P76" s="39" t="n"/>
      <c r="Q76" s="39" t="n"/>
      <c r="R76" s="39" t="n"/>
      <c r="S76" s="33">
        <f>L76/O76</f>
        <v/>
      </c>
      <c r="T76" s="1" t="n"/>
      <c r="U76" s="1" t="n"/>
      <c r="V76" s="1" t="n"/>
      <c r="W76" s="85" t="n"/>
      <c r="X76" s="1" t="n"/>
      <c r="Y76" s="1" t="n"/>
      <c r="Z76" s="1" t="n"/>
      <c r="AA76" s="1" t="n"/>
      <c r="AB76" s="1" t="n"/>
      <c r="AC76" s="1" t="n"/>
    </row>
    <row r="77" ht="15.75" customHeight="1" s="106">
      <c r="A77" s="1" t="n"/>
      <c r="B77" s="22" t="inlineStr">
        <is>
          <t>STELLAR</t>
        </is>
      </c>
      <c r="C77" s="23" t="inlineStr">
        <is>
          <t>XLM</t>
        </is>
      </c>
      <c r="D77" s="23" t="inlineStr">
        <is>
          <t>stellar</t>
        </is>
      </c>
      <c r="E77" s="23" t="inlineStr">
        <is>
          <t>chain</t>
        </is>
      </c>
      <c r="F77" s="24" t="n">
        <v>0.3579213969637167</v>
      </c>
      <c r="G77" s="25" t="n">
        <v>0.34</v>
      </c>
      <c r="H77" s="24" t="n">
        <v>0.3634999122238228</v>
      </c>
      <c r="I77" s="26">
        <f>(H77-F77)/F77</f>
        <v/>
      </c>
      <c r="J77" s="26">
        <f>(H77-G77)/G77</f>
        <v/>
      </c>
      <c r="K77" s="27" t="n">
        <v>50000000000</v>
      </c>
      <c r="L77" s="28">
        <f>H77*K77</f>
        <v/>
      </c>
      <c r="M77" s="29" t="n"/>
      <c r="N77" s="30" t="n"/>
      <c r="O77" s="31" t="n">
        <v>139279851.56</v>
      </c>
      <c r="P77" s="39" t="n"/>
      <c r="Q77" s="39" t="n"/>
      <c r="R77" s="39" t="n"/>
      <c r="S77" s="33">
        <f>L77/O77</f>
        <v/>
      </c>
      <c r="T77" s="1" t="n"/>
      <c r="U77" s="1" t="n"/>
      <c r="V77" s="1" t="n"/>
      <c r="W77" s="85" t="n"/>
      <c r="X77" s="1" t="n"/>
      <c r="Y77" s="1" t="n"/>
      <c r="Z77" s="1" t="n"/>
      <c r="AA77" s="1" t="n"/>
      <c r="AB77" s="1" t="n"/>
      <c r="AC77" s="1" t="n"/>
    </row>
    <row r="78" ht="15.75" customHeight="1" s="106">
      <c r="A78" s="1" t="n"/>
      <c r="B78" s="22" t="inlineStr">
        <is>
          <t>CLEARPOOL</t>
        </is>
      </c>
      <c r="C78" s="23" t="inlineStr">
        <is>
          <t>CPOOL</t>
        </is>
      </c>
      <c r="D78" s="23" t="inlineStr">
        <is>
          <t>clearpool</t>
        </is>
      </c>
      <c r="E78" s="23" t="inlineStr">
        <is>
          <t>protocol</t>
        </is>
      </c>
      <c r="F78" s="24" t="n">
        <v>0.1515273013441532</v>
      </c>
      <c r="G78" s="25" t="n">
        <v>0.42</v>
      </c>
      <c r="H78" s="24" t="n">
        <v>0.15319710426551</v>
      </c>
      <c r="I78" s="26">
        <f>(H78-F78)/F78</f>
        <v/>
      </c>
      <c r="J78" s="26">
        <f>(H78-G78)/G78</f>
        <v/>
      </c>
      <c r="K78" s="27" t="n">
        <v>1000000000</v>
      </c>
      <c r="L78" s="28">
        <f>H78*K78</f>
        <v/>
      </c>
      <c r="M78" s="29" t="n"/>
      <c r="N78" s="30" t="n"/>
      <c r="O78" s="31" t="n">
        <v>87245214</v>
      </c>
      <c r="P78" s="39" t="n"/>
      <c r="Q78" s="39" t="n"/>
      <c r="R78" s="39" t="n"/>
      <c r="S78" s="33">
        <f>L78/O78</f>
        <v/>
      </c>
      <c r="T78" s="1" t="n"/>
      <c r="U78" s="1" t="n"/>
      <c r="V78" s="1" t="n"/>
      <c r="W78" s="85" t="n"/>
      <c r="X78" s="1" t="n"/>
      <c r="Y78" s="1" t="n"/>
      <c r="Z78" s="1" t="n"/>
      <c r="AA78" s="1" t="n"/>
      <c r="AB78" s="1" t="n"/>
      <c r="AC78" s="1" t="n"/>
    </row>
    <row r="79" ht="15.75" customHeight="1" s="106">
      <c r="A79" s="1" t="n"/>
      <c r="B79" s="22" t="inlineStr">
        <is>
          <t>GOLDFINCH</t>
        </is>
      </c>
      <c r="C79" s="23" t="inlineStr">
        <is>
          <t>GFI</t>
        </is>
      </c>
      <c r="D79" s="23" t="inlineStr">
        <is>
          <t>goldfinch</t>
        </is>
      </c>
      <c r="E79" s="23" t="inlineStr">
        <is>
          <t>protocol</t>
        </is>
      </c>
      <c r="F79" s="24" t="n">
        <v>0.5515100609332797</v>
      </c>
      <c r="G79" s="25" t="n">
        <v>1.4</v>
      </c>
      <c r="H79" s="24" t="n">
        <v>0.5504670076683335</v>
      </c>
      <c r="I79" s="26">
        <f>(H79-F79)/F79</f>
        <v/>
      </c>
      <c r="J79" s="26">
        <f>(H79-G79)/G79</f>
        <v/>
      </c>
      <c r="K79" s="27" t="n">
        <v>114285714</v>
      </c>
      <c r="L79" s="28">
        <f>H79*K79</f>
        <v/>
      </c>
      <c r="M79" s="29" t="n"/>
      <c r="N79" s="30" t="n"/>
      <c r="O79" s="31" t="n">
        <v>64686243.76</v>
      </c>
      <c r="P79" s="39" t="n"/>
      <c r="Q79" s="39" t="n"/>
      <c r="R79" s="39" t="n"/>
      <c r="S79" s="33">
        <f>L79/O79</f>
        <v/>
      </c>
      <c r="T79" s="1" t="n"/>
      <c r="U79" s="1" t="n"/>
      <c r="V79" s="1" t="n"/>
      <c r="W79" s="85" t="n"/>
      <c r="X79" s="1" t="n"/>
      <c r="Y79" s="1" t="n"/>
      <c r="Z79" s="1" t="n"/>
      <c r="AA79" s="1" t="n"/>
      <c r="AB79" s="1" t="n"/>
      <c r="AC79" s="1" t="n"/>
    </row>
    <row r="80" ht="15.75" customHeight="1" s="106">
      <c r="A80" s="1" t="n"/>
      <c r="B80" s="22" t="inlineStr">
        <is>
          <t>RIBBON</t>
        </is>
      </c>
      <c r="C80" s="23" t="inlineStr">
        <is>
          <t>RBN</t>
        </is>
      </c>
      <c r="D80" s="23" t="inlineStr">
        <is>
          <t>ribbon</t>
        </is>
      </c>
      <c r="E80" s="23" t="inlineStr">
        <is>
          <t>protocol</t>
        </is>
      </c>
      <c r="F80" s="24" t="n">
        <v>0.0874909129945806</v>
      </c>
      <c r="G80" s="25" t="n">
        <v>0.3658</v>
      </c>
      <c r="H80" s="24" t="n">
        <v>0.0874909129945806</v>
      </c>
      <c r="I80" s="26">
        <f>(H80-F80)/F80</f>
        <v/>
      </c>
      <c r="J80" s="26">
        <f>(H80-G80)/G80</f>
        <v/>
      </c>
      <c r="K80" s="27" t="n">
        <v>1000000000</v>
      </c>
      <c r="L80" s="28">
        <f>H80*K80</f>
        <v/>
      </c>
      <c r="M80" s="29" t="n"/>
      <c r="N80" s="30" t="n"/>
      <c r="O80" s="31" t="n">
        <v>13109884.03</v>
      </c>
      <c r="P80" s="39" t="n"/>
      <c r="Q80" s="39" t="n"/>
      <c r="R80" s="39" t="n"/>
      <c r="S80" s="33">
        <f>L80/O80</f>
        <v/>
      </c>
      <c r="T80" s="1" t="n"/>
      <c r="U80" s="1" t="n"/>
      <c r="V80" s="1" t="n"/>
      <c r="W80" s="85" t="n"/>
      <c r="X80" s="1" t="n"/>
      <c r="Y80" s="1" t="n"/>
      <c r="Z80" s="1" t="n"/>
      <c r="AA80" s="1" t="n"/>
      <c r="AB80" s="1" t="n"/>
      <c r="AC80" s="1" t="n"/>
    </row>
    <row r="81" ht="15.75" customHeight="1" s="106">
      <c r="A81" s="1" t="n"/>
      <c r="B81" s="22" t="inlineStr">
        <is>
          <t>NOTIONAL</t>
        </is>
      </c>
      <c r="C81" s="23" t="inlineStr">
        <is>
          <t>NOTE</t>
        </is>
      </c>
      <c r="D81" s="23" t="inlineStr">
        <is>
          <t>notional</t>
        </is>
      </c>
      <c r="E81" s="23" t="inlineStr">
        <is>
          <t>protocol</t>
        </is>
      </c>
      <c r="F81" s="24" t="n">
        <v>0.04781947798946214</v>
      </c>
      <c r="G81" s="25" t="n">
        <v>0.05871</v>
      </c>
      <c r="H81" s="24" t="n">
        <v>0.04767101790324434</v>
      </c>
      <c r="I81" s="26">
        <f>(H81-F81)/F81</f>
        <v/>
      </c>
      <c r="J81" s="26">
        <f>(H81-G81)/G81</f>
        <v/>
      </c>
      <c r="K81" s="27" t="n">
        <v>100000000</v>
      </c>
      <c r="L81" s="28">
        <f>H81*K81</f>
        <v/>
      </c>
      <c r="M81" s="29" t="n"/>
      <c r="N81" s="30" t="n"/>
      <c r="O81" s="31" t="n">
        <v>11525854</v>
      </c>
      <c r="P81" s="39" t="n"/>
      <c r="Q81" s="39" t="n"/>
      <c r="R81" s="39" t="n"/>
      <c r="S81" s="33">
        <f>L81/O81</f>
        <v/>
      </c>
      <c r="T81" s="1" t="n"/>
      <c r="U81" s="1" t="n"/>
      <c r="V81" s="1" t="n"/>
      <c r="W81" s="85" t="n"/>
      <c r="X81" s="1" t="n"/>
      <c r="Y81" s="1" t="n"/>
      <c r="Z81" s="1" t="n"/>
      <c r="AA81" s="1" t="n"/>
      <c r="AB81" s="1" t="n"/>
      <c r="AC81" s="1" t="n"/>
    </row>
    <row r="82" ht="15.75" customHeight="1" s="106">
      <c r="A82" s="1" t="n"/>
      <c r="B82" s="22" t="inlineStr">
        <is>
          <t>TrueFi</t>
        </is>
      </c>
      <c r="C82" s="23" t="inlineStr">
        <is>
          <t>TRU</t>
        </is>
      </c>
      <c r="D82" s="23" t="inlineStr">
        <is>
          <t>truefi</t>
        </is>
      </c>
      <c r="E82" s="23" t="inlineStr">
        <is>
          <t>protocol</t>
        </is>
      </c>
      <c r="F82" s="24" t="n">
        <v>0.02969400941140265</v>
      </c>
      <c r="G82" s="25" t="n">
        <v>0.0859</v>
      </c>
      <c r="H82" s="24" t="n">
        <v>0.02955749426186025</v>
      </c>
      <c r="I82" s="26">
        <f>(H82-F82)/F82</f>
        <v/>
      </c>
      <c r="J82" s="26">
        <f>(H82-G82)/G82</f>
        <v/>
      </c>
      <c r="K82" s="27" t="n">
        <v>1450000000</v>
      </c>
      <c r="L82" s="28">
        <f>H82*K82</f>
        <v/>
      </c>
      <c r="M82" s="29" t="n"/>
      <c r="N82" s="30" t="n"/>
      <c r="O82" s="31" t="n">
        <v>9179891.76</v>
      </c>
      <c r="P82" s="39" t="n"/>
      <c r="Q82" s="39" t="n"/>
      <c r="R82" s="39" t="n"/>
      <c r="S82" s="33">
        <f>L82/O82</f>
        <v/>
      </c>
      <c r="T82" s="1" t="n"/>
      <c r="U82" s="1" t="n"/>
      <c r="V82" s="1" t="n"/>
      <c r="W82" s="85" t="n"/>
      <c r="X82" s="1" t="n"/>
      <c r="Y82" s="1" t="n"/>
      <c r="Z82" s="1" t="n"/>
      <c r="AA82" s="1" t="n"/>
      <c r="AB82" s="1" t="n"/>
      <c r="AC82" s="1" t="n"/>
    </row>
    <row r="83" ht="15.75" customHeight="1" s="106">
      <c r="A83" s="1" t="n"/>
      <c r="B83" s="22" t="inlineStr">
        <is>
          <t>CREAM</t>
        </is>
      </c>
      <c r="C83" s="23" t="inlineStr">
        <is>
          <t>CREAM</t>
        </is>
      </c>
      <c r="D83" s="23" t="inlineStr">
        <is>
          <t>cream-finance</t>
        </is>
      </c>
      <c r="E83" s="23" t="inlineStr">
        <is>
          <t>protocol</t>
        </is>
      </c>
      <c r="F83" s="24" t="n">
        <v>1.06501228945375</v>
      </c>
      <c r="G83" s="25" t="n">
        <v>13.51</v>
      </c>
      <c r="H83" s="24" t="n">
        <v>1.176763340532045</v>
      </c>
      <c r="I83" s="26">
        <f>(H83-F83)/F83</f>
        <v/>
      </c>
      <c r="J83" s="26">
        <f>(H83-G83)/G83</f>
        <v/>
      </c>
      <c r="K83" s="27" t="n">
        <v>2924546</v>
      </c>
      <c r="L83" s="28">
        <f>H83*K83</f>
        <v/>
      </c>
      <c r="M83" s="29" t="n"/>
      <c r="N83" s="30" t="n"/>
      <c r="O83" s="31" t="n">
        <v>3990545</v>
      </c>
      <c r="P83" s="39" t="n"/>
      <c r="Q83" s="39" t="n"/>
      <c r="R83" s="39" t="n"/>
      <c r="S83" s="33">
        <f>L83/O83</f>
        <v/>
      </c>
      <c r="T83" s="1" t="n"/>
      <c r="U83" s="1" t="n"/>
      <c r="V83" s="1" t="n"/>
      <c r="W83" s="85" t="n"/>
      <c r="X83" s="1" t="n"/>
      <c r="Y83" s="1" t="n"/>
      <c r="Z83" s="1" t="n"/>
      <c r="AA83" s="1" t="n"/>
      <c r="AB83" s="1" t="n"/>
      <c r="AC83" s="1" t="n"/>
    </row>
    <row r="84" ht="15.75" customHeight="1" s="106">
      <c r="A84" s="1" t="n"/>
      <c r="B84" s="47" t="n"/>
      <c r="C84" s="48" t="n"/>
      <c r="D84" s="48" t="n"/>
      <c r="E84" s="48" t="n"/>
      <c r="F84" s="49" t="n"/>
      <c r="G84" s="50" t="n"/>
      <c r="H84" s="51" t="n"/>
      <c r="I84" s="52" t="n"/>
      <c r="J84" s="52" t="n"/>
      <c r="K84" s="53" t="n"/>
      <c r="L84" s="54" t="n"/>
      <c r="M84" s="55" t="n"/>
      <c r="N84" s="55" t="n"/>
      <c r="O84" s="43" t="n"/>
      <c r="P84" s="51" t="n"/>
      <c r="Q84" s="51" t="n"/>
      <c r="R84" s="51" t="n"/>
      <c r="S84" s="57" t="n"/>
      <c r="T84" s="1" t="n"/>
      <c r="U84" s="1" t="n"/>
      <c r="V84" s="1" t="n"/>
      <c r="W84" s="85" t="n"/>
      <c r="X84" s="1" t="n"/>
      <c r="Y84" s="1" t="n"/>
      <c r="Z84" s="1" t="n"/>
      <c r="AA84" s="1" t="n"/>
      <c r="AB84" s="1" t="n"/>
      <c r="AC84" s="1" t="n"/>
    </row>
    <row r="85" ht="15.75" customHeight="1" s="106">
      <c r="A85" s="1" t="n"/>
      <c r="B85" s="60" t="inlineStr">
        <is>
          <t>Average</t>
        </is>
      </c>
      <c r="C85" s="61" t="n"/>
      <c r="D85" s="61" t="n"/>
      <c r="E85" s="61" t="n"/>
      <c r="F85" s="61" t="n"/>
      <c r="G85" s="62" t="n"/>
      <c r="H85" s="63" t="n"/>
      <c r="I85" s="63" t="n"/>
      <c r="J85" s="63" t="n"/>
      <c r="K85" s="64" t="n"/>
      <c r="L85" s="65">
        <f>AVERAGE(L67:L83)</f>
        <v/>
      </c>
      <c r="M85" s="66" t="n"/>
      <c r="N85" s="66" t="n"/>
      <c r="O85" s="67">
        <f>AVERAGE(O67:O83)</f>
        <v/>
      </c>
      <c r="P85" s="63" t="n"/>
      <c r="Q85" s="63" t="n"/>
      <c r="R85" s="63" t="n"/>
      <c r="S85" s="68">
        <f>AVERAGE(S67:S83)</f>
        <v/>
      </c>
      <c r="T85" s="1" t="n"/>
      <c r="U85" s="1" t="n"/>
      <c r="V85" s="1" t="n"/>
      <c r="W85" s="85" t="n"/>
      <c r="X85" s="1" t="n"/>
      <c r="Y85" s="1" t="n"/>
      <c r="Z85" s="1" t="n"/>
      <c r="AA85" s="1" t="n"/>
      <c r="AB85" s="1" t="n"/>
      <c r="AC85" s="1" t="n"/>
    </row>
    <row r="86" ht="15.75" customHeight="1" s="106">
      <c r="A86" s="1" t="n"/>
      <c r="B86" s="71" t="inlineStr">
        <is>
          <t>Median</t>
        </is>
      </c>
      <c r="C86" s="72" t="n"/>
      <c r="D86" s="72" t="n"/>
      <c r="E86" s="72" t="n"/>
      <c r="F86" s="72" t="n"/>
      <c r="G86" s="73" t="n"/>
      <c r="H86" s="74" t="n"/>
      <c r="I86" s="74" t="n"/>
      <c r="J86" s="74" t="n"/>
      <c r="K86" s="75" t="n"/>
      <c r="L86" s="76">
        <f>MEDIAN(L67:L83)</f>
        <v/>
      </c>
      <c r="M86" s="77" t="n"/>
      <c r="N86" s="77" t="n"/>
      <c r="O86" s="78">
        <f>MEDIAN(O67:O83)</f>
        <v/>
      </c>
      <c r="P86" s="74" t="n"/>
      <c r="Q86" s="74" t="n"/>
      <c r="R86" s="74" t="n"/>
      <c r="S86" s="79">
        <f>MEDIAN(S67:S83)</f>
        <v/>
      </c>
      <c r="T86" s="1" t="n"/>
      <c r="U86" s="1" t="n"/>
      <c r="V86" s="1" t="n"/>
      <c r="W86" s="85" t="n"/>
      <c r="X86" s="1" t="n"/>
      <c r="Y86" s="1" t="n"/>
      <c r="Z86" s="1" t="n"/>
      <c r="AA86" s="1" t="n"/>
      <c r="AB86" s="1" t="n"/>
      <c r="AC86" s="1" t="n"/>
    </row>
    <row r="87" ht="15.75" customHeight="1" s="106">
      <c r="A87" s="1" t="n"/>
      <c r="B87" s="82" t="inlineStr">
        <is>
          <t>Source: altFINS, DeFi Llama, L2 Beat</t>
        </is>
      </c>
      <c r="C87" s="82" t="n"/>
      <c r="D87" s="82" t="n"/>
      <c r="E87" s="82" t="n"/>
      <c r="F87" s="82" t="n"/>
      <c r="G87" s="83" t="n"/>
      <c r="H87" s="1" t="n"/>
      <c r="I87" s="1" t="n"/>
      <c r="J87" s="90" t="n"/>
      <c r="K87" s="82" t="inlineStr">
        <is>
          <t>*Chainlink TVL = Total Value Secured as per DeFi Llama</t>
        </is>
      </c>
      <c r="L87" s="1" t="n"/>
      <c r="M87" s="84" t="n"/>
      <c r="N87" s="84" t="n"/>
      <c r="O87" s="1" t="n"/>
      <c r="P87" s="1" t="n"/>
      <c r="Q87" s="1" t="n"/>
      <c r="R87" s="1" t="n"/>
      <c r="S87" s="85" t="n"/>
      <c r="T87" s="1" t="n"/>
      <c r="U87" s="1" t="n"/>
      <c r="V87" s="1" t="n"/>
      <c r="W87" s="85" t="n"/>
      <c r="X87" s="1" t="n"/>
      <c r="Y87" s="1" t="n"/>
      <c r="Z87" s="1" t="n"/>
      <c r="AA87" s="1" t="n"/>
      <c r="AB87" s="1" t="n"/>
      <c r="AC87" s="1" t="n"/>
    </row>
    <row r="88" ht="15.75" customHeight="1" s="106">
      <c r="A88" s="1" t="n"/>
      <c r="B88" s="82" t="n"/>
      <c r="C88" s="82" t="n"/>
      <c r="D88" s="82" t="n"/>
      <c r="E88" s="82" t="n"/>
      <c r="F88" s="82" t="n"/>
      <c r="G88" s="83" t="n"/>
      <c r="H88" s="1" t="n"/>
      <c r="I88" s="1" t="n"/>
      <c r="J88" s="90" t="n"/>
      <c r="K88" s="90" t="n"/>
      <c r="L88" s="1" t="n"/>
      <c r="M88" s="84" t="n"/>
      <c r="N88" s="84" t="n"/>
      <c r="O88" s="1" t="n"/>
      <c r="P88" s="1" t="n"/>
      <c r="Q88" s="1" t="n"/>
      <c r="R88" s="1" t="n"/>
      <c r="S88" s="85" t="n"/>
      <c r="T88" s="1" t="n"/>
      <c r="U88" s="1" t="n"/>
      <c r="V88" s="1" t="n"/>
      <c r="W88" s="85" t="n"/>
      <c r="X88" s="1" t="n"/>
      <c r="Y88" s="1" t="n"/>
      <c r="Z88" s="1" t="n"/>
      <c r="AA88" s="1" t="n"/>
      <c r="AB88" s="1" t="n"/>
      <c r="AC88" s="1" t="n"/>
    </row>
    <row r="89" ht="48.75" customHeight="1" s="106">
      <c r="A89" s="1" t="n"/>
      <c r="B89" s="11" t="inlineStr">
        <is>
          <t>Coin Picks</t>
        </is>
      </c>
      <c r="C89" s="12" t="inlineStr">
        <is>
          <t>Symbols</t>
        </is>
      </c>
      <c r="D89" s="12" t="inlineStr">
        <is>
          <t>Slug</t>
        </is>
      </c>
      <c r="E89" s="12" t="inlineStr">
        <is>
          <t>Type</t>
        </is>
      </c>
      <c r="F89" s="13" t="inlineStr">
        <is>
          <t>Last Price</t>
        </is>
      </c>
      <c r="G89" s="14">
        <f>G65</f>
        <v/>
      </c>
      <c r="H89" s="15" t="inlineStr">
        <is>
          <t>Last Price</t>
        </is>
      </c>
      <c r="I89" s="16">
        <f>I65</f>
        <v/>
      </c>
      <c r="J89" s="16" t="inlineStr">
        <is>
          <t>YTD Chg%</t>
        </is>
      </c>
      <c r="K89" s="17" t="inlineStr">
        <is>
          <t>Total / Maximum Supply</t>
        </is>
      </c>
      <c r="L89" s="17" t="inlineStr">
        <is>
          <t>Fully Diluted 
Market Cap</t>
        </is>
      </c>
      <c r="M89" s="18" t="inlineStr">
        <is>
          <t>30D</t>
        </is>
      </c>
      <c r="N89" s="19" t="inlineStr">
        <is>
          <t>01.01.23</t>
        </is>
      </c>
      <c r="O89" s="20" t="inlineStr">
        <is>
          <t>Total Value Locked</t>
        </is>
      </c>
      <c r="P89" s="16" t="inlineStr">
        <is>
          <t>30D Chg%</t>
        </is>
      </c>
      <c r="Q89" s="16" t="inlineStr">
        <is>
          <t>90D Chg%</t>
        </is>
      </c>
      <c r="R89" s="16" t="inlineStr">
        <is>
          <t>YTD Chg%</t>
        </is>
      </c>
      <c r="S89" s="17" t="inlineStr">
        <is>
          <t>FD Mcap /  TVL ratio</t>
        </is>
      </c>
      <c r="T89" s="12" t="inlineStr">
        <is>
          <t>Protocol Revenue (annualized)</t>
        </is>
      </c>
      <c r="U89" s="16" t="inlineStr">
        <is>
          <t>30D Chg%</t>
        </is>
      </c>
      <c r="V89" s="16" t="inlineStr">
        <is>
          <t>90D Chg%</t>
        </is>
      </c>
      <c r="W89" s="96" t="inlineStr">
        <is>
          <t>FD Mcap /  PR</t>
        </is>
      </c>
      <c r="X89" s="17" t="inlineStr">
        <is>
          <t>altFINS 
View*</t>
        </is>
      </c>
      <c r="Y89" s="1" t="n"/>
    </row>
    <row r="90" ht="15.75" customHeight="1" s="106">
      <c r="A90" s="1" t="n"/>
      <c r="B90" s="22" t="inlineStr">
        <is>
          <t>LIDO</t>
        </is>
      </c>
      <c r="C90" s="23" t="inlineStr">
        <is>
          <t>LDO</t>
        </is>
      </c>
      <c r="D90" s="23" t="inlineStr">
        <is>
          <t>lido</t>
        </is>
      </c>
      <c r="E90" s="23" t="inlineStr">
        <is>
          <t>protocol</t>
        </is>
      </c>
      <c r="F90" s="24" t="n">
        <v>1.185161071488045</v>
      </c>
      <c r="G90" s="25" t="n">
        <v>1.73</v>
      </c>
      <c r="H90" s="24" t="n">
        <v>1.176699214124973</v>
      </c>
      <c r="I90" s="26">
        <f>(H90-F90)/F90</f>
        <v/>
      </c>
      <c r="J90" s="26">
        <f>(H90-G90)/G90</f>
        <v/>
      </c>
      <c r="K90" s="27" t="n">
        <v>1000000000</v>
      </c>
      <c r="L90" s="28">
        <f>H90*K90</f>
        <v/>
      </c>
      <c r="M90" s="29" t="n"/>
      <c r="N90" s="30" t="n"/>
      <c r="O90" s="31" t="n">
        <v>38337363443.51</v>
      </c>
      <c r="P90" s="39" t="n"/>
      <c r="Q90" s="39" t="n"/>
      <c r="R90" s="39" t="n"/>
      <c r="S90" s="33">
        <f>L90/O90</f>
        <v/>
      </c>
      <c r="T90" s="1" t="n">
        <v>57420000000</v>
      </c>
      <c r="U90" s="1" t="n"/>
      <c r="V90" s="1" t="n"/>
      <c r="W90" s="85">
        <f>L90/T90</f>
        <v/>
      </c>
      <c r="X90" s="1" t="inlineStr">
        <is>
          <t>BULLISH</t>
        </is>
      </c>
      <c r="Y90" s="1" t="n"/>
      <c r="Z90" s="1" t="n"/>
      <c r="AA90" s="1" t="n"/>
      <c r="AB90" s="1" t="n"/>
      <c r="AC90" s="1" t="n"/>
    </row>
    <row r="91" ht="15.75" customHeight="1" s="106">
      <c r="A91" s="1" t="n"/>
      <c r="B91" s="22" t="inlineStr">
        <is>
          <t>ETHENA</t>
        </is>
      </c>
      <c r="C91" s="23" t="inlineStr">
        <is>
          <t>ENA</t>
        </is>
      </c>
      <c r="D91" s="23" t="inlineStr">
        <is>
          <t>ethena</t>
        </is>
      </c>
      <c r="E91" s="23" t="inlineStr">
        <is>
          <t>protocol</t>
        </is>
      </c>
      <c r="F91" s="24" t="n">
        <v>0.6370049014488018</v>
      </c>
      <c r="G91" s="25" t="n">
        <v>0.91</v>
      </c>
      <c r="H91" s="24" t="n">
        <v>0.6974728583936469</v>
      </c>
      <c r="I91" s="26">
        <f>(H91-F91)/F91</f>
        <v/>
      </c>
      <c r="J91" s="26">
        <f>(H91-G91)/G91</f>
        <v/>
      </c>
      <c r="K91" s="27" t="n">
        <v>15000000000</v>
      </c>
      <c r="L91" s="28">
        <f>H91*K91</f>
        <v/>
      </c>
      <c r="M91" s="29" t="n"/>
      <c r="N91" s="30" t="n"/>
      <c r="O91" s="31" t="n">
        <v>12636020977.81</v>
      </c>
      <c r="P91" s="39" t="n"/>
      <c r="Q91" s="39" t="n"/>
      <c r="R91" s="39" t="n"/>
      <c r="S91" s="33">
        <f>L91/O91</f>
        <v/>
      </c>
      <c r="T91" s="34" t="n">
        <v>57420000000</v>
      </c>
      <c r="U91" s="35" t="n"/>
      <c r="V91" s="36" t="n"/>
      <c r="W91" s="91">
        <f>L91/T91</f>
        <v/>
      </c>
      <c r="X91" s="92" t="inlineStr">
        <is>
          <t>BULLISH</t>
        </is>
      </c>
      <c r="Y91" s="1" t="n"/>
    </row>
    <row r="92" ht="15.75" customHeight="1" s="106">
      <c r="A92" s="1" t="n"/>
      <c r="B92" s="22" t="inlineStr">
        <is>
          <t>PENDLE</t>
        </is>
      </c>
      <c r="C92" s="23" t="inlineStr">
        <is>
          <t>PENDLE</t>
        </is>
      </c>
      <c r="D92" s="23" t="inlineStr">
        <is>
          <t>pendle</t>
        </is>
      </c>
      <c r="E92" s="23" t="inlineStr">
        <is>
          <t>protocol</t>
        </is>
      </c>
      <c r="F92" s="24" t="n">
        <v>4.576394831399429</v>
      </c>
      <c r="G92" s="25" t="n">
        <v>4.82</v>
      </c>
      <c r="H92" s="24" t="n">
        <v>4.584151396321762</v>
      </c>
      <c r="I92" s="26">
        <f>(H92-F92)/F92</f>
        <v/>
      </c>
      <c r="J92" s="26">
        <f>(H92-G92)/G92</f>
        <v/>
      </c>
      <c r="K92" s="27" t="n">
        <v>281520000</v>
      </c>
      <c r="L92" s="28">
        <f>H92*K92</f>
        <v/>
      </c>
      <c r="M92" s="29" t="n"/>
      <c r="N92" s="30" t="n"/>
      <c r="O92" s="31" t="n">
        <v>11070921684.65</v>
      </c>
      <c r="P92" s="39" t="n"/>
      <c r="Q92" s="39" t="n"/>
      <c r="R92" s="39" t="n"/>
      <c r="S92" s="33">
        <f>L92/O92</f>
        <v/>
      </c>
      <c r="T92" s="37" t="n">
        <v>57420000000</v>
      </c>
      <c r="U92" s="26" t="n"/>
      <c r="V92" s="38" t="n"/>
      <c r="W92" s="91">
        <f>L92/T92</f>
        <v/>
      </c>
      <c r="X92" s="92" t="inlineStr">
        <is>
          <t>BULLISH</t>
        </is>
      </c>
      <c r="Y92" s="1" t="n"/>
    </row>
    <row r="93" ht="15.75" customHeight="1" s="106">
      <c r="A93" s="1" t="n"/>
      <c r="B93" s="22" t="inlineStr">
        <is>
          <t>SKY (ex-MAKER)</t>
        </is>
      </c>
      <c r="C93" s="23" t="inlineStr">
        <is>
          <t>SKY</t>
        </is>
      </c>
      <c r="D93" s="23" t="inlineStr">
        <is>
          <t>sky</t>
        </is>
      </c>
      <c r="E93" s="23" t="inlineStr">
        <is>
          <t>protocol</t>
        </is>
      </c>
      <c r="F93" s="24" t="n">
        <v>0.03403598777013</v>
      </c>
      <c r="G93" s="25" t="n">
        <v>0.06</v>
      </c>
      <c r="H93" s="24" t="n">
        <v>0.05217224767377599</v>
      </c>
      <c r="I93" s="26">
        <f>(H93-F93)/F93</f>
        <v/>
      </c>
      <c r="J93" s="26">
        <f>(H93-G93)/G93</f>
        <v/>
      </c>
      <c r="K93" s="27" t="n">
        <v>28290000000</v>
      </c>
      <c r="L93" s="28">
        <f>H93*K93</f>
        <v/>
      </c>
      <c r="M93" s="29" t="n"/>
      <c r="N93" s="30" t="n"/>
      <c r="O93" s="31" t="n">
        <v>6434085707</v>
      </c>
      <c r="P93" s="39" t="n"/>
      <c r="Q93" s="39" t="n"/>
      <c r="R93" s="39" t="n"/>
      <c r="S93" s="33">
        <f>L93/O93</f>
        <v/>
      </c>
      <c r="T93" s="34" t="n">
        <v>57420000000</v>
      </c>
      <c r="U93" s="35" t="n"/>
      <c r="V93" s="36" t="n"/>
      <c r="W93" s="91">
        <f>L93/T93</f>
        <v/>
      </c>
      <c r="X93" s="92" t="inlineStr">
        <is>
          <t>BULLISH</t>
        </is>
      </c>
      <c r="Y93" s="1" t="n"/>
    </row>
    <row r="94" ht="15.75" customHeight="1" s="106">
      <c r="A94" s="1" t="n"/>
      <c r="B94" s="22" t="inlineStr">
        <is>
          <t>KAMINO</t>
        </is>
      </c>
      <c r="C94" s="23" t="inlineStr">
        <is>
          <t>KMNO</t>
        </is>
      </c>
      <c r="D94" s="23" t="inlineStr">
        <is>
          <t>kamino</t>
        </is>
      </c>
      <c r="E94" s="23" t="inlineStr">
        <is>
          <t>protocol</t>
        </is>
      </c>
      <c r="F94" s="24" t="n">
        <v>0.05557968035907948</v>
      </c>
      <c r="G94" s="25" t="n">
        <v>0.1399</v>
      </c>
      <c r="H94" s="24" t="n">
        <v>0.05487310891021917</v>
      </c>
      <c r="I94" s="26">
        <f>(H94-F94)/F94</f>
        <v/>
      </c>
      <c r="J94" s="26">
        <f>(H94-G94)/G94</f>
        <v/>
      </c>
      <c r="K94" s="27" t="n">
        <v>10000000000</v>
      </c>
      <c r="L94" s="28">
        <f>H94*K94</f>
        <v/>
      </c>
      <c r="M94" s="29" t="n"/>
      <c r="N94" s="30" t="n"/>
      <c r="O94" s="31" t="n">
        <v>4394407772</v>
      </c>
      <c r="P94" s="39" t="n"/>
      <c r="Q94" s="39" t="n"/>
      <c r="R94" s="39" t="n"/>
      <c r="S94" s="33">
        <f>L94/O94</f>
        <v/>
      </c>
      <c r="T94" s="40" t="n"/>
      <c r="U94" s="41" t="n"/>
      <c r="V94" s="41" t="n"/>
      <c r="W94" s="42" t="n"/>
      <c r="X94" s="43" t="n"/>
      <c r="Y94" s="1" t="n"/>
    </row>
    <row r="95" ht="15.75" customHeight="1" s="106">
      <c r="A95" s="1" t="n"/>
      <c r="B95" s="22" t="inlineStr">
        <is>
          <t>ARBITRUM</t>
        </is>
      </c>
      <c r="C95" s="23" t="inlineStr">
        <is>
          <t>ARB</t>
        </is>
      </c>
      <c r="D95" s="23" t="inlineStr">
        <is>
          <t>arbitrum</t>
        </is>
      </c>
      <c r="E95" s="23" t="inlineStr">
        <is>
          <t>chain</t>
        </is>
      </c>
      <c r="F95" s="24" t="n">
        <v>0.4980385072354576</v>
      </c>
      <c r="G95" s="25" t="n">
        <v>0.7</v>
      </c>
      <c r="H95" s="24" t="n">
        <v>0.491124740072318</v>
      </c>
      <c r="I95" s="26">
        <f>(H95-F95)/F95</f>
        <v/>
      </c>
      <c r="J95" s="26">
        <f>(H95-G95)/G95</f>
        <v/>
      </c>
      <c r="K95" s="27" t="n">
        <v>10000000000</v>
      </c>
      <c r="L95" s="28">
        <f>H95*K95</f>
        <v/>
      </c>
      <c r="M95" s="29" t="n"/>
      <c r="N95" s="30" t="n"/>
      <c r="O95" s="31" t="n">
        <v>3819034172.97</v>
      </c>
      <c r="P95" s="39" t="n"/>
      <c r="Q95" s="39" t="n"/>
      <c r="R95" s="39" t="n"/>
      <c r="S95" s="33">
        <f>L95/O95</f>
        <v/>
      </c>
      <c r="T95" s="40" t="n">
        <v>57420000000</v>
      </c>
      <c r="U95" s="41" t="n"/>
      <c r="V95" s="41" t="n"/>
      <c r="W95" s="42">
        <f>L95/T95</f>
        <v/>
      </c>
      <c r="X95" s="43" t="inlineStr">
        <is>
          <t>BULLISH</t>
        </is>
      </c>
      <c r="Y95" s="1" t="n"/>
    </row>
    <row r="96" ht="15.75" customHeight="1" s="106">
      <c r="A96" s="1" t="n"/>
      <c r="B96" s="22" t="inlineStr">
        <is>
          <t>ROCKET POOL</t>
        </is>
      </c>
      <c r="C96" s="23" t="inlineStr">
        <is>
          <t>RPL</t>
        </is>
      </c>
      <c r="D96" s="23" t="inlineStr">
        <is>
          <t>rocket-pool</t>
        </is>
      </c>
      <c r="E96" s="23" t="inlineStr">
        <is>
          <t>protocol</t>
        </is>
      </c>
      <c r="F96" s="24" t="n">
        <v>6.945450180329722</v>
      </c>
      <c r="G96" s="25" t="n">
        <v>11.12</v>
      </c>
      <c r="H96" s="24" t="n">
        <v>6.73733588368265</v>
      </c>
      <c r="I96" s="26">
        <f>(H96-F96)/F96</f>
        <v/>
      </c>
      <c r="J96" s="26">
        <f>(H96-G96)/G96</f>
        <v/>
      </c>
      <c r="K96" s="27" t="n">
        <v>20750000</v>
      </c>
      <c r="L96" s="28">
        <f>H96*K96</f>
        <v/>
      </c>
      <c r="M96" s="29" t="n"/>
      <c r="N96" s="30" t="n"/>
      <c r="O96" s="31" t="n">
        <v>2916056625.94</v>
      </c>
      <c r="P96" s="39" t="n"/>
      <c r="Q96" s="39" t="n"/>
      <c r="R96" s="39" t="n"/>
      <c r="S96" s="33">
        <f>L96/O96</f>
        <v/>
      </c>
      <c r="T96" s="40" t="n">
        <v>57420000000</v>
      </c>
      <c r="U96" s="41" t="n"/>
      <c r="V96" s="41" t="n"/>
      <c r="W96" s="42">
        <f>L96/T96</f>
        <v/>
      </c>
      <c r="X96" s="43" t="inlineStr">
        <is>
          <t>BULLISH</t>
        </is>
      </c>
      <c r="Y96" s="1" t="n"/>
    </row>
    <row r="97" ht="15.75" customHeight="1" s="106">
      <c r="A97" s="1" t="n"/>
      <c r="B97" s="22" t="inlineStr">
        <is>
          <t>CONVEX</t>
        </is>
      </c>
      <c r="C97" s="23" t="inlineStr">
        <is>
          <t>CVX</t>
        </is>
      </c>
      <c r="D97" s="23" t="inlineStr">
        <is>
          <t>convex-finance</t>
        </is>
      </c>
      <c r="E97" s="23" t="inlineStr">
        <is>
          <t>protocol</t>
        </is>
      </c>
      <c r="F97" s="24" t="n">
        <v>3.424150316321683</v>
      </c>
      <c r="G97" s="25" t="n">
        <v>4.54</v>
      </c>
      <c r="H97" s="24" t="n">
        <v>3.497790538691819</v>
      </c>
      <c r="I97" s="26">
        <f>(H97-F97)/F97</f>
        <v/>
      </c>
      <c r="J97" s="26">
        <f>(H97-G97)/G97</f>
        <v/>
      </c>
      <c r="K97" s="27" t="n">
        <v>100000000</v>
      </c>
      <c r="L97" s="28">
        <f>H97*K97</f>
        <v/>
      </c>
      <c r="M97" s="29" t="n"/>
      <c r="N97" s="30" t="n"/>
      <c r="O97" s="31" t="n">
        <v>1461911505.55</v>
      </c>
      <c r="P97" s="39" t="n"/>
      <c r="Q97" s="39" t="n"/>
      <c r="R97" s="39" t="n"/>
      <c r="S97" s="33">
        <f>L97/O97</f>
        <v/>
      </c>
      <c r="T97" s="40" t="n">
        <v>57420000000</v>
      </c>
      <c r="U97" s="41" t="n"/>
      <c r="V97" s="41" t="n"/>
      <c r="W97" s="42">
        <f>L97/T97</f>
        <v/>
      </c>
      <c r="X97" s="43" t="inlineStr">
        <is>
          <t>BULLISH</t>
        </is>
      </c>
      <c r="Y97" s="1" t="n"/>
    </row>
    <row r="98" ht="15.75" customHeight="1" s="106">
      <c r="A98" s="1" t="n"/>
      <c r="B98" s="22" t="inlineStr">
        <is>
          <t>StakeWise</t>
        </is>
      </c>
      <c r="C98" s="23" t="inlineStr">
        <is>
          <t>SWISE</t>
        </is>
      </c>
      <c r="D98" s="23" t="inlineStr">
        <is>
          <t>stakewise</t>
        </is>
      </c>
      <c r="E98" s="23" t="inlineStr">
        <is>
          <t>protocol</t>
        </is>
      </c>
      <c r="F98" s="24" t="n">
        <v>0.02221643287212369</v>
      </c>
      <c r="G98" s="25" t="n">
        <v>0.02103</v>
      </c>
      <c r="H98" s="24" t="n">
        <v>0.02066559079600854</v>
      </c>
      <c r="I98" s="26">
        <f>(H98-F98)/F98</f>
        <v/>
      </c>
      <c r="J98" s="26">
        <f>(H98-G98)/G98</f>
        <v/>
      </c>
      <c r="K98" s="27" t="n">
        <v>1000000000</v>
      </c>
      <c r="L98" s="28">
        <f>H98*K98</f>
        <v/>
      </c>
      <c r="M98" s="29" t="n"/>
      <c r="N98" s="30" t="n"/>
      <c r="O98" s="31" t="n">
        <v>1373508671</v>
      </c>
      <c r="P98" s="39" t="n"/>
      <c r="Q98" s="39" t="n"/>
      <c r="R98" s="39" t="n"/>
      <c r="S98" s="33">
        <f>L98/O98</f>
        <v/>
      </c>
      <c r="T98" s="1" t="n">
        <v>57420000000</v>
      </c>
      <c r="U98" s="1" t="n"/>
      <c r="V98" s="1" t="n"/>
      <c r="W98" s="85">
        <f>L98/T98</f>
        <v/>
      </c>
      <c r="X98" s="1" t="inlineStr">
        <is>
          <t>BULLISH</t>
        </is>
      </c>
      <c r="Y98" s="1" t="n"/>
      <c r="Z98" s="1" t="n"/>
      <c r="AA98" s="1" t="n"/>
      <c r="AB98" s="1" t="n"/>
      <c r="AC98" s="1" t="n"/>
    </row>
    <row r="99" ht="15.75" customHeight="1" s="106">
      <c r="A99" s="1" t="n"/>
      <c r="B99" s="22" t="inlineStr">
        <is>
          <t>CENTRIFUGE</t>
        </is>
      </c>
      <c r="C99" s="23" t="inlineStr">
        <is>
          <t>CFG</t>
        </is>
      </c>
      <c r="D99" s="23" t="inlineStr">
        <is>
          <t>centrifuge</t>
        </is>
      </c>
      <c r="E99" s="23" t="inlineStr">
        <is>
          <t>protocol</t>
        </is>
      </c>
      <c r="F99" s="24" t="n">
        <v>0.3415821555441069</v>
      </c>
      <c r="G99" s="25" t="n">
        <v>0.3</v>
      </c>
      <c r="H99" s="24" t="n">
        <v>0.3553115933217521</v>
      </c>
      <c r="I99" s="26">
        <f>(H99-F99)/F99</f>
        <v/>
      </c>
      <c r="J99" s="26">
        <f>(H99-G99)/G99</f>
        <v/>
      </c>
      <c r="K99" s="27" t="n">
        <v>561250000</v>
      </c>
      <c r="L99" s="28">
        <f>H99*K99</f>
        <v/>
      </c>
      <c r="M99" s="29" t="n"/>
      <c r="N99" s="30" t="n"/>
      <c r="O99" s="31" t="n">
        <v>1218003206</v>
      </c>
      <c r="P99" s="39" t="n"/>
      <c r="Q99" s="39" t="n"/>
      <c r="R99" s="39" t="n"/>
      <c r="S99" s="33">
        <f>L99/O99</f>
        <v/>
      </c>
      <c r="T99" s="1" t="n">
        <v>56500000</v>
      </c>
      <c r="U99" s="1" t="n"/>
      <c r="V99" s="1" t="n"/>
      <c r="W99" s="85">
        <f>L99/T99</f>
        <v/>
      </c>
      <c r="X99" s="1" t="inlineStr">
        <is>
          <t>BULLISH</t>
        </is>
      </c>
      <c r="Y99" s="1" t="n"/>
      <c r="Z99" s="1" t="n"/>
      <c r="AA99" s="1" t="n"/>
      <c r="AB99" s="1" t="n"/>
      <c r="AC99" s="1" t="n"/>
    </row>
    <row r="100" ht="15.75" customHeight="1" s="106">
      <c r="A100" s="1" t="n"/>
      <c r="B100" s="22" t="inlineStr">
        <is>
          <t>DRIFT</t>
        </is>
      </c>
      <c r="C100" s="23" t="inlineStr">
        <is>
          <t>DRIFT</t>
        </is>
      </c>
      <c r="D100" s="23" t="inlineStr">
        <is>
          <t>drift</t>
        </is>
      </c>
      <c r="E100" s="23" t="inlineStr">
        <is>
          <t>protocol</t>
        </is>
      </c>
      <c r="F100" s="24" t="n">
        <v>0.5703592829094196</v>
      </c>
      <c r="G100" s="25" t="n">
        <v>1.4</v>
      </c>
      <c r="H100" s="24" t="n">
        <v>0.5728248900268629</v>
      </c>
      <c r="I100" s="26">
        <f>(H100-F100)/F100</f>
        <v/>
      </c>
      <c r="J100" s="26">
        <f>(H100-G100)/G100</f>
        <v/>
      </c>
      <c r="K100" s="27" t="n">
        <v>1000000000</v>
      </c>
      <c r="L100" s="28">
        <f>H100*K100</f>
        <v/>
      </c>
      <c r="M100" s="29" t="n"/>
      <c r="N100" s="30" t="n"/>
      <c r="O100" s="31" t="n">
        <v>1202067931</v>
      </c>
      <c r="P100" s="39" t="n"/>
      <c r="Q100" s="39" t="n"/>
      <c r="R100" s="39" t="n"/>
      <c r="S100" s="33">
        <f>L100/O100</f>
        <v/>
      </c>
      <c r="T100" s="1" t="n">
        <v>57420000000</v>
      </c>
      <c r="U100" s="1" t="n"/>
      <c r="V100" s="1" t="n"/>
      <c r="W100" s="85">
        <f>L100/T100</f>
        <v/>
      </c>
      <c r="X100" s="1" t="inlineStr">
        <is>
          <t>BULLISH</t>
        </is>
      </c>
      <c r="Y100" s="1" t="n"/>
      <c r="Z100" s="1" t="n"/>
      <c r="AA100" s="1" t="n"/>
      <c r="AB100" s="1" t="n"/>
      <c r="AC100" s="1" t="n"/>
    </row>
    <row r="101" ht="15.75" customHeight="1" s="106">
      <c r="A101" s="1" t="n"/>
      <c r="B101" s="22" t="inlineStr">
        <is>
          <t>APTOS</t>
        </is>
      </c>
      <c r="C101" s="23" t="inlineStr">
        <is>
          <t>APT</t>
        </is>
      </c>
      <c r="D101" s="23" t="inlineStr">
        <is>
          <t>aptos</t>
        </is>
      </c>
      <c r="E101" s="23" t="inlineStr">
        <is>
          <t>chain</t>
        </is>
      </c>
      <c r="F101" s="24" t="n">
        <v>4.287063910953838</v>
      </c>
      <c r="G101" s="25" t="n">
        <v>8.65</v>
      </c>
      <c r="H101" s="24" t="n">
        <v>4.310753039825344</v>
      </c>
      <c r="I101" s="26">
        <f>(H101-F101)/F101</f>
        <v/>
      </c>
      <c r="J101" s="26">
        <f>(H101-G101)/G101</f>
        <v/>
      </c>
      <c r="K101" s="27" t="n">
        <v>1130000000</v>
      </c>
      <c r="L101" s="28">
        <f>H101*K101</f>
        <v/>
      </c>
      <c r="M101" s="29" t="n"/>
      <c r="N101" s="30" t="n"/>
      <c r="O101" s="31" t="n">
        <v>1092653719.96</v>
      </c>
      <c r="P101" s="39" t="n"/>
      <c r="Q101" s="39" t="n"/>
      <c r="R101" s="39" t="n"/>
      <c r="S101" s="33">
        <f>L101/O101</f>
        <v/>
      </c>
      <c r="T101" s="1" t="n">
        <v>56500000</v>
      </c>
      <c r="U101" s="1" t="n"/>
      <c r="V101" s="1" t="n"/>
      <c r="W101" s="85">
        <f>L101/T101</f>
        <v/>
      </c>
      <c r="X101" s="1" t="inlineStr">
        <is>
          <t>BULLISH</t>
        </is>
      </c>
      <c r="Y101" s="1" t="n"/>
      <c r="Z101" s="1" t="n"/>
      <c r="AA101" s="1" t="n"/>
      <c r="AB101" s="1" t="n"/>
      <c r="AC101" s="1" t="n"/>
    </row>
    <row r="102" ht="15.75" customHeight="1" s="106">
      <c r="A102" s="1" t="n"/>
      <c r="B102" s="22" t="inlineStr">
        <is>
          <t>LINK*</t>
        </is>
      </c>
      <c r="C102" s="23" t="inlineStr">
        <is>
          <t>LINK</t>
        </is>
      </c>
      <c r="D102" s="23" t="inlineStr">
        <is>
          <t>chainlink</t>
        </is>
      </c>
      <c r="E102" s="23" t="inlineStr">
        <is>
          <t>protocol</t>
        </is>
      </c>
      <c r="F102" s="24" t="n">
        <v>23.21056459232175</v>
      </c>
      <c r="G102" s="25" t="n">
        <v>20</v>
      </c>
      <c r="H102" s="24" t="n">
        <v>23.27342010846042</v>
      </c>
      <c r="I102" s="26">
        <f>(H102-F102)/F102</f>
        <v/>
      </c>
      <c r="J102" s="26">
        <f>(H102-G102)/G102</f>
        <v/>
      </c>
      <c r="K102" s="27" t="n">
        <v>1000000000</v>
      </c>
      <c r="L102" s="28">
        <f>H102*K102</f>
        <v/>
      </c>
      <c r="M102" s="29" t="n"/>
      <c r="N102" s="30" t="n"/>
      <c r="O102" s="31" t="n">
        <v>1014063375</v>
      </c>
      <c r="P102" s="39" t="n"/>
      <c r="Q102" s="39" t="n"/>
      <c r="R102" s="39" t="n"/>
      <c r="S102" s="33">
        <f>L102/O102</f>
        <v/>
      </c>
      <c r="T102" s="37" t="n">
        <v>57420000000</v>
      </c>
      <c r="U102" s="26" t="n"/>
      <c r="V102" s="38" t="n"/>
      <c r="W102" s="91">
        <f>L102/T102</f>
        <v/>
      </c>
      <c r="X102" s="92" t="inlineStr">
        <is>
          <t>BULLISH</t>
        </is>
      </c>
      <c r="Y102" s="1" t="n"/>
    </row>
    <row r="103" ht="15.75" customHeight="1" s="106">
      <c r="A103" s="1" t="n"/>
      <c r="B103" s="22" t="inlineStr">
        <is>
          <t>HYPERLIQUID</t>
        </is>
      </c>
      <c r="C103" s="23" t="inlineStr">
        <is>
          <t>HYPE</t>
        </is>
      </c>
      <c r="D103" s="23" t="inlineStr">
        <is>
          <t>hyperliquid</t>
        </is>
      </c>
      <c r="E103" s="23" t="inlineStr">
        <is>
          <t>protocol</t>
        </is>
      </c>
      <c r="F103" s="24" t="n">
        <v>44.8619049637311</v>
      </c>
      <c r="G103" s="25" t="n">
        <v>23.89</v>
      </c>
      <c r="H103" s="24" t="n">
        <v>44.46777403044531</v>
      </c>
      <c r="I103" s="26">
        <f>(H103-F103)/F103</f>
        <v/>
      </c>
      <c r="J103" s="26">
        <f>(H103-G103)/G103</f>
        <v/>
      </c>
      <c r="K103" s="27" t="n">
        <v>1000000000</v>
      </c>
      <c r="L103" s="28">
        <f>H103*K103</f>
        <v/>
      </c>
      <c r="M103" s="29" t="n"/>
      <c r="N103" s="30" t="n"/>
      <c r="O103" s="31" t="n">
        <v>762566753</v>
      </c>
      <c r="P103" s="39" t="n"/>
      <c r="Q103" s="39" t="n"/>
      <c r="R103" s="39" t="n"/>
      <c r="S103" s="33">
        <f>L103/O103</f>
        <v/>
      </c>
      <c r="T103" s="40" t="n">
        <v>57420000000</v>
      </c>
      <c r="U103" s="41" t="n"/>
      <c r="V103" s="41" t="n"/>
      <c r="W103" s="42">
        <f>L103/T103</f>
        <v/>
      </c>
      <c r="X103" s="43" t="inlineStr">
        <is>
          <t>BULLISH</t>
        </is>
      </c>
      <c r="Y103" s="1" t="n"/>
    </row>
    <row r="104" ht="15.75" customHeight="1" s="106">
      <c r="A104" s="1" t="n"/>
      <c r="B104" s="22" t="inlineStr">
        <is>
          <t>GMX</t>
        </is>
      </c>
      <c r="C104" s="23" t="inlineStr">
        <is>
          <t>GMX</t>
        </is>
      </c>
      <c r="D104" s="23" t="inlineStr">
        <is>
          <t>gmx</t>
        </is>
      </c>
      <c r="E104" s="23" t="inlineStr">
        <is>
          <t>protocol</t>
        </is>
      </c>
      <c r="F104" s="24" t="n">
        <v>14.65294919936638</v>
      </c>
      <c r="G104" s="25" t="n">
        <v>26.94</v>
      </c>
      <c r="H104" s="24" t="n">
        <v>14.76874212860859</v>
      </c>
      <c r="I104" s="26">
        <f>(H104-F104)/F104</f>
        <v/>
      </c>
      <c r="J104" s="26">
        <f>(H104-G104)/G104</f>
        <v/>
      </c>
      <c r="K104" s="27" t="n">
        <v>13250000</v>
      </c>
      <c r="L104" s="28">
        <f>H104*K104</f>
        <v/>
      </c>
      <c r="M104" s="29" t="n"/>
      <c r="N104" s="30" t="n"/>
      <c r="O104" s="31" t="n">
        <v>639924440</v>
      </c>
      <c r="P104" s="39" t="n"/>
      <c r="Q104" s="39" t="n"/>
      <c r="R104" s="39" t="n"/>
      <c r="S104" s="33">
        <f>L104/O104</f>
        <v/>
      </c>
      <c r="T104" s="1" t="n">
        <v>56500000</v>
      </c>
      <c r="U104" s="1" t="n"/>
      <c r="V104" s="1" t="n"/>
      <c r="W104" s="85">
        <f>L104/T104</f>
        <v/>
      </c>
      <c r="X104" s="1" t="n"/>
      <c r="Y104" s="1" t="n"/>
      <c r="Z104" s="1" t="n"/>
      <c r="AA104" s="1" t="n"/>
      <c r="AB104" s="1" t="n"/>
      <c r="AC104" s="1" t="n"/>
    </row>
    <row r="105" ht="15.75" customHeight="1" s="106">
      <c r="A105" s="1" t="n"/>
      <c r="B105" s="22" t="inlineStr">
        <is>
          <t>SEI</t>
        </is>
      </c>
      <c r="C105" s="23" t="inlineStr">
        <is>
          <t>SEI</t>
        </is>
      </c>
      <c r="D105" s="23" t="inlineStr">
        <is>
          <t>sei</t>
        </is>
      </c>
      <c r="E105" s="23" t="inlineStr">
        <is>
          <t>chain</t>
        </is>
      </c>
      <c r="F105" s="24" t="n">
        <v>0.2819428520914107</v>
      </c>
      <c r="G105" s="25" t="n">
        <v>0.3961</v>
      </c>
      <c r="H105" s="24" t="n">
        <v>0.2833837354167233</v>
      </c>
      <c r="I105" s="26">
        <f>(H105-F105)/F105</f>
        <v/>
      </c>
      <c r="J105" s="26">
        <f>(H105-G105)/G105</f>
        <v/>
      </c>
      <c r="K105" s="27" t="n">
        <v>10000000000</v>
      </c>
      <c r="L105" s="28">
        <f>H105*K105</f>
        <v/>
      </c>
      <c r="M105" s="29" t="n"/>
      <c r="N105" s="30" t="n"/>
      <c r="O105" s="31" t="n">
        <v>622253071.67</v>
      </c>
      <c r="P105" s="39" t="n"/>
      <c r="Q105" s="39" t="n"/>
      <c r="R105" s="39" t="n"/>
      <c r="S105" s="33">
        <f>L105/O105</f>
        <v/>
      </c>
      <c r="T105" s="1" t="n">
        <v>57420000000</v>
      </c>
      <c r="U105" s="1" t="n"/>
      <c r="V105" s="1" t="n"/>
      <c r="W105" s="85">
        <f>L105/T105</f>
        <v/>
      </c>
      <c r="X105" s="1" t="inlineStr">
        <is>
          <t>BULLISH</t>
        </is>
      </c>
      <c r="Y105" s="1" t="n"/>
      <c r="Z105" s="1" t="n"/>
      <c r="AA105" s="1" t="n"/>
      <c r="AB105" s="1" t="n"/>
      <c r="AC105" s="1" t="n"/>
    </row>
    <row r="106" ht="15.75" customHeight="1" s="106">
      <c r="A106" s="1" t="n"/>
      <c r="B106" s="22" t="inlineStr">
        <is>
          <t>OPTIMISM</t>
        </is>
      </c>
      <c r="C106" s="23" t="inlineStr">
        <is>
          <t>OP</t>
        </is>
      </c>
      <c r="D106" s="23" t="inlineStr">
        <is>
          <t>optimism</t>
        </is>
      </c>
      <c r="E106" s="23" t="inlineStr">
        <is>
          <t>chain</t>
        </is>
      </c>
      <c r="F106" s="24" t="n">
        <v>0.7061819024699325</v>
      </c>
      <c r="G106" s="25" t="n">
        <v>1.75</v>
      </c>
      <c r="H106" s="24" t="n">
        <v>0.6987437135033553</v>
      </c>
      <c r="I106" s="26">
        <f>(H106-F106)/F106</f>
        <v/>
      </c>
      <c r="J106" s="26">
        <f>(H106-G106)/G106</f>
        <v/>
      </c>
      <c r="K106" s="27" t="n">
        <v>4294967296</v>
      </c>
      <c r="L106" s="28">
        <f>H106*K106</f>
        <v/>
      </c>
      <c r="M106" s="29" t="n"/>
      <c r="N106" s="30" t="n"/>
      <c r="O106" s="31" t="n">
        <v>581181269.01</v>
      </c>
      <c r="P106" s="39" t="n"/>
      <c r="Q106" s="39" t="n"/>
      <c r="R106" s="39" t="n"/>
      <c r="S106" s="33">
        <f>L106/O106</f>
        <v/>
      </c>
      <c r="T106" s="1" t="n">
        <v>56500000</v>
      </c>
      <c r="U106" s="1" t="n"/>
      <c r="V106" s="1" t="n"/>
      <c r="W106" s="85">
        <f>L106/T106</f>
        <v/>
      </c>
      <c r="X106" s="1" t="n"/>
      <c r="Y106" s="1" t="n"/>
      <c r="Z106" s="1" t="n"/>
      <c r="AA106" s="1" t="n"/>
      <c r="AB106" s="1" t="n"/>
      <c r="AC106" s="1" t="n"/>
    </row>
    <row r="107" ht="15.75" customHeight="1" s="106">
      <c r="A107" s="1" t="n"/>
      <c r="B107" s="22" t="inlineStr">
        <is>
          <t>AURA</t>
        </is>
      </c>
      <c r="C107" s="23" t="inlineStr">
        <is>
          <t>AURA</t>
        </is>
      </c>
      <c r="D107" s="23" t="inlineStr">
        <is>
          <t>aura</t>
        </is>
      </c>
      <c r="E107" s="23" t="inlineStr">
        <is>
          <t>protocol</t>
        </is>
      </c>
      <c r="F107" s="24" t="n">
        <v>0.1281852139453559</v>
      </c>
      <c r="G107" s="25" t="n">
        <v>0.372</v>
      </c>
      <c r="H107" s="24" t="n">
        <v>0.1222404467416538</v>
      </c>
      <c r="I107" s="26">
        <f>(H107-F107)/F107</f>
        <v/>
      </c>
      <c r="J107" s="26">
        <f>(H107-G107)/G107</f>
        <v/>
      </c>
      <c r="K107" s="27" t="n">
        <v>100000000</v>
      </c>
      <c r="L107" s="28">
        <f>H107*K107</f>
        <v/>
      </c>
      <c r="M107" s="29" t="n"/>
      <c r="N107" s="30" t="n"/>
      <c r="O107" s="31" t="n">
        <v>463335275.74</v>
      </c>
      <c r="P107" s="39" t="n"/>
      <c r="Q107" s="39" t="n"/>
      <c r="R107" s="39" t="n"/>
      <c r="S107" s="33">
        <f>L107/O107</f>
        <v/>
      </c>
      <c r="T107" s="1" t="n">
        <v>56500000</v>
      </c>
      <c r="U107" s="1" t="n"/>
      <c r="V107" s="1" t="n"/>
      <c r="W107" s="85">
        <f>L107/T107</f>
        <v/>
      </c>
      <c r="X107" s="1" t="n"/>
      <c r="Y107" s="1" t="n"/>
      <c r="Z107" s="1" t="n"/>
      <c r="AA107" s="1" t="n"/>
      <c r="AB107" s="1" t="n"/>
      <c r="AC107" s="1" t="n"/>
    </row>
    <row r="108" ht="15.75" customHeight="1" s="106">
      <c r="A108" s="1" t="n"/>
      <c r="B108" s="22" t="inlineStr">
        <is>
          <t xml:space="preserve">SWELL </t>
        </is>
      </c>
      <c r="C108" s="23" t="inlineStr">
        <is>
          <t>SWELL</t>
        </is>
      </c>
      <c r="D108" s="23" t="inlineStr">
        <is>
          <t>swell</t>
        </is>
      </c>
      <c r="E108" s="23" t="inlineStr">
        <is>
          <t>protocol</t>
        </is>
      </c>
      <c r="F108" s="24" t="n">
        <v>0.009240938100537222</v>
      </c>
      <c r="G108" s="25" t="n">
        <v>0.03327</v>
      </c>
      <c r="H108" s="24" t="n">
        <v>0.009282476174402405</v>
      </c>
      <c r="I108" s="26">
        <f>(H108-F108)/F108</f>
        <v/>
      </c>
      <c r="J108" s="26">
        <f>(H108-G108)/G108</f>
        <v/>
      </c>
      <c r="K108" s="27" t="n">
        <v>4294967296</v>
      </c>
      <c r="L108" s="28">
        <f>H108*K108</f>
        <v/>
      </c>
      <c r="M108" s="29" t="n"/>
      <c r="N108" s="30" t="n"/>
      <c r="O108" s="31" t="n">
        <v>360261184</v>
      </c>
      <c r="P108" s="39" t="n"/>
      <c r="Q108" s="39" t="n"/>
      <c r="R108" s="39" t="n"/>
      <c r="S108" s="33">
        <f>L108/O108</f>
        <v/>
      </c>
      <c r="T108" s="37" t="n">
        <v>57420000000</v>
      </c>
      <c r="U108" s="26" t="n"/>
      <c r="V108" s="38" t="n"/>
      <c r="W108" s="33">
        <f>L108/T108</f>
        <v/>
      </c>
      <c r="X108" s="1" t="inlineStr">
        <is>
          <t>BULLISH</t>
        </is>
      </c>
      <c r="Y108" s="1" t="n"/>
    </row>
    <row r="109" ht="15.75" customHeight="1" s="106">
      <c r="A109" s="1" t="n"/>
      <c r="B109" s="22" t="inlineStr">
        <is>
          <t>TONCOIN</t>
        </is>
      </c>
      <c r="C109" s="23" t="inlineStr">
        <is>
          <t>TON</t>
        </is>
      </c>
      <c r="D109" s="23" t="inlineStr">
        <is>
          <t>ton</t>
        </is>
      </c>
      <c r="E109" s="23" t="inlineStr">
        <is>
          <t>chain</t>
        </is>
      </c>
      <c r="F109" s="24" t="n">
        <v>3.140273977954728</v>
      </c>
      <c r="G109" s="25" t="n">
        <v>5.4</v>
      </c>
      <c r="H109" s="24" t="n">
        <v>3.134520515779709</v>
      </c>
      <c r="I109" s="26">
        <f>(H109-F109)/F109</f>
        <v/>
      </c>
      <c r="J109" s="26">
        <f>(H109-G109)/G109</f>
        <v/>
      </c>
      <c r="K109" s="27" t="n">
        <v>5110000000</v>
      </c>
      <c r="L109" s="28">
        <f>H109*K109</f>
        <v/>
      </c>
      <c r="M109" s="29" t="n"/>
      <c r="N109" s="30" t="n"/>
      <c r="O109" s="31" t="n">
        <v>358510881.86</v>
      </c>
      <c r="P109" s="39" t="n"/>
      <c r="Q109" s="39" t="n"/>
      <c r="R109" s="39" t="n"/>
      <c r="S109" s="33">
        <f>L109/O109</f>
        <v/>
      </c>
      <c r="T109" s="37" t="n">
        <v>56500000</v>
      </c>
      <c r="U109" s="26" t="n"/>
      <c r="V109" s="38" t="n"/>
      <c r="W109" s="91">
        <f>L109/T109</f>
        <v/>
      </c>
      <c r="X109" s="92" t="inlineStr">
        <is>
          <t>BULLISH</t>
        </is>
      </c>
      <c r="Y109" s="1" t="n"/>
    </row>
    <row r="110" ht="15.75" customHeight="1" s="106">
      <c r="A110" s="1" t="n"/>
      <c r="B110" s="22" t="inlineStr">
        <is>
          <t>MERLIN CHAIN</t>
        </is>
      </c>
      <c r="C110" s="23" t="inlineStr">
        <is>
          <t>MERL</t>
        </is>
      </c>
      <c r="D110" s="23" t="inlineStr">
        <is>
          <t>merlin</t>
        </is>
      </c>
      <c r="E110" s="23" t="inlineStr">
        <is>
          <t>chain</t>
        </is>
      </c>
      <c r="F110" s="24" t="n">
        <v>0.1244230849956709</v>
      </c>
      <c r="G110" s="25" t="n">
        <v>0.2717</v>
      </c>
      <c r="H110" s="24" t="n">
        <v>0.1438339067297211</v>
      </c>
      <c r="I110" s="26">
        <f>(H110-F110)/F110</f>
        <v/>
      </c>
      <c r="J110" s="26">
        <f>(H110-G110)/G110</f>
        <v/>
      </c>
      <c r="K110" s="27" t="n">
        <v>2100000000</v>
      </c>
      <c r="L110" s="28">
        <f>H110*K110</f>
        <v/>
      </c>
      <c r="M110" s="29" t="n"/>
      <c r="N110" s="30" t="n"/>
      <c r="O110" s="31" t="n">
        <v>227414841.17</v>
      </c>
      <c r="P110" s="39" t="n"/>
      <c r="Q110" s="39" t="n"/>
      <c r="R110" s="39" t="n"/>
      <c r="S110" s="33">
        <f>L110/O110</f>
        <v/>
      </c>
      <c r="T110" s="37" t="n">
        <v>57420000000</v>
      </c>
      <c r="U110" s="26" t="n"/>
      <c r="V110" s="38" t="n"/>
      <c r="W110" s="91">
        <f>L110/T110</f>
        <v/>
      </c>
      <c r="X110" s="92" t="inlineStr">
        <is>
          <t>BULLISH</t>
        </is>
      </c>
      <c r="Y110" s="1" t="n"/>
    </row>
    <row r="111" ht="15.75" customHeight="1" s="106">
      <c r="A111" s="1" t="n"/>
      <c r="B111" s="22" t="inlineStr">
        <is>
          <t>TokenFi</t>
        </is>
      </c>
      <c r="C111" s="23" t="inlineStr">
        <is>
          <t>TOKEN</t>
        </is>
      </c>
      <c r="D111" s="23" t="inlineStr">
        <is>
          <t>tokenfi</t>
        </is>
      </c>
      <c r="E111" s="23" t="inlineStr">
        <is>
          <t>protocol</t>
        </is>
      </c>
      <c r="F111" s="24" t="n">
        <v>0.01253346005528409</v>
      </c>
      <c r="G111" s="25" t="n">
        <v>0.06</v>
      </c>
      <c r="H111" s="24" t="n">
        <v>0.01229125583302205</v>
      </c>
      <c r="I111" s="26">
        <f>(H111-F111)/F111</f>
        <v/>
      </c>
      <c r="J111" s="26">
        <f>(H111-G111)/G111</f>
        <v/>
      </c>
      <c r="K111" s="27" t="n">
        <v>10000000000</v>
      </c>
      <c r="L111" s="28">
        <f>H111*K111</f>
        <v/>
      </c>
      <c r="M111" s="29" t="n"/>
      <c r="N111" s="30" t="n"/>
      <c r="O111" s="31" t="n">
        <v>177131789.8</v>
      </c>
      <c r="P111" s="39" t="n"/>
      <c r="Q111" s="39" t="n"/>
      <c r="R111" s="39" t="n"/>
      <c r="S111" s="33">
        <f>L111/O111</f>
        <v/>
      </c>
      <c r="T111" s="37" t="n">
        <v>57420000000</v>
      </c>
      <c r="U111" s="26" t="n"/>
      <c r="V111" s="38" t="n"/>
      <c r="W111" s="91">
        <f>L111/T111</f>
        <v/>
      </c>
      <c r="X111" s="92" t="inlineStr">
        <is>
          <t>BULLISH</t>
        </is>
      </c>
      <c r="Y111" s="1" t="n"/>
    </row>
    <row r="112" ht="15.75" customHeight="1" s="106">
      <c r="A112" s="1" t="n"/>
      <c r="B112" s="22" t="inlineStr">
        <is>
          <t>STX</t>
        </is>
      </c>
      <c r="C112" s="23" t="inlineStr">
        <is>
          <t>STX</t>
        </is>
      </c>
      <c r="D112" s="23" t="inlineStr">
        <is>
          <t>stacks</t>
        </is>
      </c>
      <c r="E112" s="23" t="inlineStr">
        <is>
          <t>chain</t>
        </is>
      </c>
      <c r="F112" s="24" t="n">
        <v>0.618080456079387</v>
      </c>
      <c r="G112" s="25" t="n">
        <v>1.5</v>
      </c>
      <c r="H112" s="24" t="n">
        <v>0.6166495706539267</v>
      </c>
      <c r="I112" s="26">
        <f>(H112-F112)/F112</f>
        <v/>
      </c>
      <c r="J112" s="26">
        <f>(H112-G112)/G112</f>
        <v/>
      </c>
      <c r="K112" s="27" t="n">
        <v>1818000000</v>
      </c>
      <c r="L112" s="28">
        <f>H112*K112</f>
        <v/>
      </c>
      <c r="M112" s="29" t="n"/>
      <c r="N112" s="30" t="n"/>
      <c r="O112" s="31" t="n">
        <v>168155709.94</v>
      </c>
      <c r="P112" s="39" t="n"/>
      <c r="Q112" s="39" t="n"/>
      <c r="R112" s="39" t="n"/>
      <c r="S112" s="33">
        <f>L112/O112</f>
        <v/>
      </c>
      <c r="T112" s="37" t="n">
        <v>57420000000</v>
      </c>
      <c r="U112" s="26" t="n"/>
      <c r="V112" s="38" t="n"/>
      <c r="W112" s="91">
        <f>L112/T112</f>
        <v/>
      </c>
      <c r="X112" s="92" t="inlineStr">
        <is>
          <t>BULLISH</t>
        </is>
      </c>
      <c r="Y112" s="1" t="n"/>
    </row>
    <row r="113" ht="15.75" customHeight="1" s="106">
      <c r="A113" s="1" t="n"/>
      <c r="B113" s="22" t="inlineStr">
        <is>
          <t>CLEARPOOL</t>
        </is>
      </c>
      <c r="C113" s="23" t="inlineStr">
        <is>
          <t>CPOOL</t>
        </is>
      </c>
      <c r="D113" s="23" t="inlineStr">
        <is>
          <t>clearpool</t>
        </is>
      </c>
      <c r="E113" s="23" t="inlineStr">
        <is>
          <t>protocol</t>
        </is>
      </c>
      <c r="F113" s="24" t="n">
        <v>0.1514896720817359</v>
      </c>
      <c r="G113" s="25" t="n">
        <v>0.42</v>
      </c>
      <c r="H113" s="24" t="n">
        <v>0.1531986749197637</v>
      </c>
      <c r="I113" s="26">
        <f>(H113-F113)/F113</f>
        <v/>
      </c>
      <c r="J113" s="26">
        <f>(H113-G113)/G113</f>
        <v/>
      </c>
      <c r="K113" s="27" t="n">
        <v>1000000000</v>
      </c>
      <c r="L113" s="28">
        <f>H113*K113</f>
        <v/>
      </c>
      <c r="M113" s="29" t="n"/>
      <c r="N113" s="30" t="n"/>
      <c r="O113" s="31" t="n">
        <v>87245214</v>
      </c>
      <c r="P113" s="39" t="n"/>
      <c r="Q113" s="39" t="n"/>
      <c r="R113" s="39" t="n"/>
      <c r="S113" s="33">
        <f>L113/O113</f>
        <v/>
      </c>
      <c r="T113" s="37" t="n">
        <v>57420000000</v>
      </c>
      <c r="U113" s="26" t="n"/>
      <c r="V113" s="38" t="n"/>
      <c r="W113" s="91">
        <f>L113/T113</f>
        <v/>
      </c>
      <c r="X113" s="92" t="inlineStr">
        <is>
          <t>BULLISH</t>
        </is>
      </c>
      <c r="Y113" s="1" t="n"/>
    </row>
    <row r="114" ht="15.75" customHeight="1" s="106">
      <c r="A114" s="1" t="n"/>
      <c r="B114" s="22" t="inlineStr">
        <is>
          <t>SOVRYN</t>
        </is>
      </c>
      <c r="C114" s="23" t="inlineStr">
        <is>
          <t>SOV</t>
        </is>
      </c>
      <c r="D114" s="23" t="inlineStr">
        <is>
          <t>sovryn</t>
        </is>
      </c>
      <c r="E114" s="23" t="inlineStr">
        <is>
          <t>protocol</t>
        </is>
      </c>
      <c r="F114" s="24" t="n">
        <v>0.09782687122102235</v>
      </c>
      <c r="G114" s="25" t="n">
        <v>0.2896</v>
      </c>
      <c r="H114" s="24" t="n">
        <v>0.09780877927480469</v>
      </c>
      <c r="I114" s="26">
        <f>(H114-F114)/F114</f>
        <v/>
      </c>
      <c r="J114" s="26">
        <f>(H114-G114)/G114</f>
        <v/>
      </c>
      <c r="K114" s="27" t="n">
        <v>100000000</v>
      </c>
      <c r="L114" s="28">
        <f>H114*K114</f>
        <v/>
      </c>
      <c r="M114" s="29" t="n"/>
      <c r="N114" s="30" t="n"/>
      <c r="O114" s="31" t="n">
        <v>71094331</v>
      </c>
      <c r="P114" s="39" t="n"/>
      <c r="Q114" s="39" t="n"/>
      <c r="R114" s="39" t="n"/>
      <c r="S114" s="33">
        <f>L114/O114</f>
        <v/>
      </c>
      <c r="T114" s="37" t="n">
        <v>57420000000</v>
      </c>
      <c r="U114" s="26" t="n"/>
      <c r="V114" s="38" t="n"/>
      <c r="W114" s="91">
        <f>L114/T114</f>
        <v/>
      </c>
      <c r="X114" s="92" t="inlineStr">
        <is>
          <t>BULLISH</t>
        </is>
      </c>
      <c r="Y114" s="1" t="n"/>
    </row>
    <row r="115" ht="15.75" customHeight="1" s="106">
      <c r="A115" s="1" t="n"/>
      <c r="B115" s="22" t="inlineStr">
        <is>
          <t>STON.fi</t>
        </is>
      </c>
      <c r="C115" s="23" t="inlineStr">
        <is>
          <t>STON</t>
        </is>
      </c>
      <c r="D115" s="23" t="inlineStr">
        <is>
          <t>ston.fi</t>
        </is>
      </c>
      <c r="E115" s="23" t="inlineStr">
        <is>
          <t>protocol</t>
        </is>
      </c>
      <c r="F115" s="24" t="n">
        <v>0.7403169777459184</v>
      </c>
      <c r="G115" s="25" t="n">
        <v>4.47</v>
      </c>
      <c r="H115" s="24" t="n">
        <v>0.7436774852703971</v>
      </c>
      <c r="I115" s="26">
        <f>(H115-F115)/F115</f>
        <v/>
      </c>
      <c r="J115" s="26">
        <f>(H115-G115)/G115</f>
        <v/>
      </c>
      <c r="K115" s="27" t="n">
        <v>100000000</v>
      </c>
      <c r="L115" s="28">
        <f>H115*K115</f>
        <v/>
      </c>
      <c r="M115" s="29" t="n"/>
      <c r="N115" s="30" t="n"/>
      <c r="O115" s="31" t="n">
        <v>61704420.69</v>
      </c>
      <c r="P115" s="39" t="n"/>
      <c r="Q115" s="39" t="n"/>
      <c r="R115" s="39" t="n"/>
      <c r="S115" s="33">
        <f>L115/O115</f>
        <v/>
      </c>
      <c r="T115" s="37" t="n">
        <v>57420000000</v>
      </c>
      <c r="U115" s="26" t="n"/>
      <c r="V115" s="38" t="n"/>
      <c r="W115" s="91">
        <f>L115/T115</f>
        <v/>
      </c>
      <c r="X115" s="92" t="inlineStr">
        <is>
          <t>BULLISH</t>
        </is>
      </c>
      <c r="Y115" s="1" t="n"/>
    </row>
    <row r="116" ht="15.75" customHeight="1" s="106">
      <c r="A116" s="1" t="n"/>
      <c r="B116" s="22" t="inlineStr">
        <is>
          <t>IMMUTABLE X</t>
        </is>
      </c>
      <c r="C116" s="23" t="inlineStr">
        <is>
          <t>IMX</t>
        </is>
      </c>
      <c r="D116" s="23" t="inlineStr">
        <is>
          <t>immutablex</t>
        </is>
      </c>
      <c r="E116" s="23" t="inlineStr">
        <is>
          <t>chain</t>
        </is>
      </c>
      <c r="F116" s="24" t="n">
        <v>0.5124137566099013</v>
      </c>
      <c r="G116" s="25" t="n">
        <v>1.3</v>
      </c>
      <c r="H116" s="24" t="n">
        <v>0.5171838588203953</v>
      </c>
      <c r="I116" s="26">
        <f>(H116-F116)/F116</f>
        <v/>
      </c>
      <c r="J116" s="26">
        <f>(H116-G116)/G116</f>
        <v/>
      </c>
      <c r="K116" s="27" t="n">
        <v>2000000000</v>
      </c>
      <c r="L116" s="28">
        <f>H116*K116</f>
        <v/>
      </c>
      <c r="M116" s="29" t="n"/>
      <c r="N116" s="30" t="n"/>
      <c r="O116" s="31" t="n">
        <v>13018781.26</v>
      </c>
      <c r="P116" s="39" t="n"/>
      <c r="Q116" s="39" t="n"/>
      <c r="R116" s="39" t="n"/>
      <c r="S116" s="33">
        <f>L116/O116</f>
        <v/>
      </c>
      <c r="T116" s="37" t="n">
        <v>57420000000</v>
      </c>
      <c r="U116" s="26" t="n"/>
      <c r="V116" s="38" t="n"/>
      <c r="W116" s="91">
        <f>L116/T116</f>
        <v/>
      </c>
      <c r="X116" s="95" t="inlineStr">
        <is>
          <t>NEUTRAL</t>
        </is>
      </c>
      <c r="Y116" s="1" t="n"/>
    </row>
    <row r="117" ht="15.75" customHeight="1" s="106">
      <c r="A117" s="1" t="n"/>
      <c r="B117" s="22" t="inlineStr">
        <is>
          <t>TrueFi</t>
        </is>
      </c>
      <c r="C117" s="23" t="inlineStr">
        <is>
          <t>TRU</t>
        </is>
      </c>
      <c r="D117" s="23" t="inlineStr">
        <is>
          <t>truefi</t>
        </is>
      </c>
      <c r="E117" s="23" t="inlineStr">
        <is>
          <t>protocol</t>
        </is>
      </c>
      <c r="F117" s="24" t="n">
        <v>0.02967937793985757</v>
      </c>
      <c r="G117" s="25" t="n">
        <v>0.0859</v>
      </c>
      <c r="H117" s="24" t="n">
        <v>0.02955696026928614</v>
      </c>
      <c r="I117" s="26">
        <f>(H117-F117)/F117</f>
        <v/>
      </c>
      <c r="J117" s="26">
        <f>(H117-G117)/G117</f>
        <v/>
      </c>
      <c r="K117" s="27" t="n">
        <v>1450000000</v>
      </c>
      <c r="L117" s="28">
        <f>H117*K117</f>
        <v/>
      </c>
      <c r="M117" s="29" t="n"/>
      <c r="N117" s="30" t="n"/>
      <c r="O117" s="31" t="n">
        <v>9179891.76</v>
      </c>
      <c r="P117" s="39" t="n"/>
      <c r="Q117" s="39" t="n"/>
      <c r="R117" s="39" t="n"/>
      <c r="S117" s="33">
        <f>L117/O117</f>
        <v/>
      </c>
      <c r="T117" s="37" t="n">
        <v>54630000</v>
      </c>
      <c r="U117" s="26" t="n"/>
      <c r="V117" s="38" t="n"/>
      <c r="W117" s="91">
        <f>L117/T117</f>
        <v/>
      </c>
      <c r="X117" s="95" t="inlineStr">
        <is>
          <t>BULLISH</t>
        </is>
      </c>
      <c r="Y117" s="1" t="n"/>
    </row>
    <row r="118" ht="15.75" customHeight="1" s="106">
      <c r="A118" s="1" t="n"/>
      <c r="B118" s="22" t="inlineStr">
        <is>
          <t>ALEX GO</t>
        </is>
      </c>
      <c r="C118" s="23" t="inlineStr">
        <is>
          <t>ALEX</t>
        </is>
      </c>
      <c r="D118" s="23" t="inlineStr">
        <is>
          <t>alex</t>
        </is>
      </c>
      <c r="E118" s="23" t="inlineStr">
        <is>
          <t>protocol</t>
        </is>
      </c>
      <c r="F118" s="24" t="n">
        <v>0.00421398244781767</v>
      </c>
      <c r="G118" s="25" t="n">
        <v>0.079</v>
      </c>
      <c r="H118" s="24" t="n">
        <v>0.004118062815741364</v>
      </c>
      <c r="I118" s="26">
        <f>(H118-F118)/F118</f>
        <v/>
      </c>
      <c r="J118" s="26">
        <f>(H118-G118)/G118</f>
        <v/>
      </c>
      <c r="K118" s="27" t="n">
        <v>1000000000</v>
      </c>
      <c r="L118" s="28">
        <f>H118*K118</f>
        <v/>
      </c>
      <c r="M118" s="29" t="n"/>
      <c r="N118" s="30" t="n"/>
      <c r="O118" s="31" t="n">
        <v>4873968.33</v>
      </c>
      <c r="P118" s="39" t="n"/>
      <c r="Q118" s="39" t="n"/>
      <c r="R118" s="39" t="n"/>
      <c r="S118" s="33">
        <f>L118/O118</f>
        <v/>
      </c>
      <c r="T118" s="58" t="n">
        <v>57420000000</v>
      </c>
      <c r="U118" s="41" t="n"/>
      <c r="V118" s="59" t="n"/>
      <c r="W118" s="94">
        <f>L118/T118</f>
        <v/>
      </c>
      <c r="X118" s="95" t="inlineStr">
        <is>
          <t>BULLISH</t>
        </is>
      </c>
      <c r="Y118" s="1" t="n"/>
    </row>
    <row r="119" ht="15.75" customHeight="1" s="106">
      <c r="A119" s="1" t="n"/>
      <c r="B119" s="22" t="inlineStr">
        <is>
          <t>THALES</t>
        </is>
      </c>
      <c r="C119" s="23" t="inlineStr">
        <is>
          <t>THALES</t>
        </is>
      </c>
      <c r="D119" s="23" t="inlineStr">
        <is>
          <t>thales</t>
        </is>
      </c>
      <c r="E119" s="23" t="inlineStr">
        <is>
          <t>protocol</t>
        </is>
      </c>
      <c r="F119" s="24" t="n">
        <v>0.2174804321429751</v>
      </c>
      <c r="G119" s="25" t="n">
        <v>0.1923</v>
      </c>
      <c r="H119" s="24" t="n">
        <v>0.2187629242491841</v>
      </c>
      <c r="I119" s="26">
        <f>(H119-F119)/F119</f>
        <v/>
      </c>
      <c r="J119" s="26">
        <f>(H119-G119)/G119</f>
        <v/>
      </c>
      <c r="K119" s="27" t="n">
        <v>100000000</v>
      </c>
      <c r="L119" s="28">
        <f>H119*K119</f>
        <v/>
      </c>
      <c r="M119" s="29" t="n"/>
      <c r="N119" s="30" t="n"/>
      <c r="O119" s="31" t="n">
        <v>3736736.24</v>
      </c>
      <c r="P119" s="39" t="n"/>
      <c r="Q119" s="39" t="n"/>
      <c r="R119" s="39" t="n"/>
      <c r="S119" s="33">
        <f>L119/O119</f>
        <v/>
      </c>
      <c r="T119" s="37" t="n">
        <v>54630000</v>
      </c>
      <c r="U119" s="26" t="n"/>
      <c r="V119" s="38" t="n"/>
      <c r="W119" s="91">
        <f>L119/T119</f>
        <v/>
      </c>
      <c r="X119" s="92" t="inlineStr">
        <is>
          <t>NEUTRAL</t>
        </is>
      </c>
      <c r="Y119" s="1" t="n"/>
    </row>
    <row r="120" ht="15.75" customHeight="1" s="106">
      <c r="A120" s="1" t="n"/>
      <c r="B120" s="22" t="inlineStr">
        <is>
          <t>HOLD</t>
        </is>
      </c>
      <c r="C120" s="23" t="inlineStr">
        <is>
          <t>HOLD</t>
        </is>
      </c>
      <c r="D120" s="23" t="inlineStr">
        <is>
          <t>holdstation</t>
        </is>
      </c>
      <c r="E120" s="23" t="inlineStr">
        <is>
          <t>protocol</t>
        </is>
      </c>
      <c r="F120" s="24" t="n">
        <v>1.245069252279354</v>
      </c>
      <c r="G120" s="25" t="n">
        <v>3</v>
      </c>
      <c r="H120" s="24" t="n">
        <v>1.274517242837149</v>
      </c>
      <c r="I120" s="26">
        <f>(H120-F120)/F120</f>
        <v/>
      </c>
      <c r="J120" s="26">
        <f>(H120-G120)/G120</f>
        <v/>
      </c>
      <c r="K120" s="27" t="n">
        <v>30000000</v>
      </c>
      <c r="L120" s="28">
        <f>H120*K120</f>
        <v/>
      </c>
      <c r="M120" s="29" t="n"/>
      <c r="N120" s="30" t="n"/>
      <c r="O120" s="31" t="n">
        <v>1363376</v>
      </c>
      <c r="P120" s="39" t="n"/>
      <c r="Q120" s="39" t="n"/>
      <c r="R120" s="39" t="n"/>
      <c r="S120" s="33">
        <f>L120/O120</f>
        <v/>
      </c>
      <c r="T120" s="37" t="n">
        <v>54630000</v>
      </c>
      <c r="U120" s="26" t="n"/>
      <c r="V120" s="38" t="n"/>
      <c r="W120" s="91">
        <f>L120/T120</f>
        <v/>
      </c>
      <c r="X120" s="95" t="inlineStr">
        <is>
          <t>NEUTRAL</t>
        </is>
      </c>
      <c r="Y120" s="1" t="n"/>
    </row>
    <row r="121" ht="15.75" customHeight="1" s="106">
      <c r="A121" s="1" t="n"/>
      <c r="B121" s="22" t="inlineStr">
        <is>
          <t>MANTA</t>
        </is>
      </c>
      <c r="C121" s="23" t="inlineStr">
        <is>
          <t>MANTA</t>
        </is>
      </c>
      <c r="D121" s="23" t="inlineStr">
        <is>
          <t>manta</t>
        </is>
      </c>
      <c r="E121" s="23" t="inlineStr">
        <is>
          <t>chain</t>
        </is>
      </c>
      <c r="F121" s="24" t="n">
        <v>0.1987469999405771</v>
      </c>
      <c r="G121" s="25" t="n">
        <v>0.8</v>
      </c>
      <c r="H121" s="24" t="n">
        <v>0.1989705592379134</v>
      </c>
      <c r="I121" s="26">
        <f>(H121-F121)/F121</f>
        <v/>
      </c>
      <c r="J121" s="26">
        <f>(H121-G121)/G121</f>
        <v/>
      </c>
      <c r="K121" s="27" t="n">
        <v>1000000000</v>
      </c>
      <c r="L121" s="28">
        <f>H121*K121</f>
        <v/>
      </c>
      <c r="M121" s="29" t="n"/>
      <c r="N121" s="30" t="n"/>
      <c r="O121" s="31" t="n">
        <v>4477.06</v>
      </c>
      <c r="P121" s="39" t="n"/>
      <c r="Q121" s="39" t="n"/>
      <c r="R121" s="39" t="n"/>
      <c r="S121" s="33">
        <f>L121/O121</f>
        <v/>
      </c>
      <c r="T121" s="37" t="n">
        <v>57420000000</v>
      </c>
      <c r="U121" s="26" t="n"/>
      <c r="V121" s="38" t="n"/>
      <c r="W121" s="91">
        <f>L121/T121</f>
        <v/>
      </c>
      <c r="X121" s="92" t="inlineStr">
        <is>
          <t>NEUTRAL</t>
        </is>
      </c>
      <c r="Y121" s="1" t="n"/>
    </row>
    <row r="122" ht="15.75" customHeight="1" s="106">
      <c r="A122" s="1" t="n"/>
      <c r="B122" s="47" t="n"/>
      <c r="C122" s="48" t="n"/>
      <c r="D122" s="48" t="n"/>
      <c r="E122" s="48" t="n"/>
      <c r="F122" s="49" t="n"/>
      <c r="G122" s="50" t="n"/>
      <c r="H122" s="51" t="n"/>
      <c r="I122" s="52" t="n"/>
      <c r="J122" s="52" t="n"/>
      <c r="K122" s="53" t="n"/>
      <c r="L122" s="54" t="n"/>
      <c r="M122" s="55" t="n"/>
      <c r="N122" s="55" t="n"/>
      <c r="O122" s="43" t="n"/>
      <c r="P122" s="51" t="n"/>
      <c r="Q122" s="51" t="n"/>
      <c r="R122" s="51" t="n"/>
      <c r="S122" s="57" t="n"/>
      <c r="T122" s="58" t="n"/>
      <c r="U122" s="41" t="n"/>
      <c r="V122" s="59" t="n"/>
      <c r="W122" s="94" t="n"/>
      <c r="X122" s="54" t="n"/>
      <c r="Y122" s="1" t="n"/>
    </row>
    <row r="123" ht="15.75" customHeight="1" s="106">
      <c r="A123" s="1" t="n"/>
      <c r="B123" s="60" t="inlineStr">
        <is>
          <t>Average</t>
        </is>
      </c>
      <c r="C123" s="61" t="n"/>
      <c r="D123" s="61" t="n"/>
      <c r="E123" s="61" t="n"/>
      <c r="F123" s="61" t="n"/>
      <c r="G123" s="62" t="n"/>
      <c r="H123" s="63" t="n"/>
      <c r="I123" s="63" t="n"/>
      <c r="J123" s="63" t="n"/>
      <c r="K123" s="64" t="n"/>
      <c r="L123" s="65">
        <f>AVERAGE(L91:N121)</f>
        <v/>
      </c>
      <c r="M123" s="66" t="n"/>
      <c r="N123" s="66" t="n"/>
      <c r="O123" s="67">
        <f>AVERAGE(O91:O121)</f>
        <v/>
      </c>
      <c r="P123" s="63" t="n"/>
      <c r="Q123" s="63" t="n"/>
      <c r="R123" s="63" t="n"/>
      <c r="S123" s="68">
        <f>AVERAGE(S91:S121)</f>
        <v/>
      </c>
      <c r="T123" s="80">
        <f>MEDIAN(T93:T121)</f>
        <v/>
      </c>
      <c r="U123" s="74" t="n"/>
      <c r="V123" s="81" t="n"/>
      <c r="W123" s="97">
        <f>MEDIAN(W93:W121)</f>
        <v/>
      </c>
      <c r="X123" s="65" t="n"/>
      <c r="Y123" s="1" t="n"/>
    </row>
    <row r="124" ht="15.75" customHeight="1" s="106">
      <c r="A124" s="1" t="n"/>
      <c r="B124" s="71" t="inlineStr">
        <is>
          <t>Median</t>
        </is>
      </c>
      <c r="C124" s="72" t="n"/>
      <c r="D124" s="72" t="n"/>
      <c r="E124" s="72" t="n"/>
      <c r="F124" s="72" t="n"/>
      <c r="G124" s="73" t="n"/>
      <c r="H124" s="74" t="n"/>
      <c r="I124" s="74" t="n"/>
      <c r="J124" s="74" t="n"/>
      <c r="K124" s="75" t="n"/>
      <c r="L124" s="76">
        <f>MEDIAN(L91:L121)</f>
        <v/>
      </c>
      <c r="M124" s="77" t="n"/>
      <c r="N124" s="77" t="n"/>
      <c r="O124" s="78">
        <f>MEDIAN(O91:R121)</f>
        <v/>
      </c>
      <c r="P124" s="74" t="n"/>
      <c r="Q124" s="74" t="n"/>
      <c r="R124" s="74" t="n"/>
      <c r="S124" s="79">
        <f>MEDIAN(S91:W121)</f>
        <v/>
      </c>
      <c r="T124" s="1" t="n"/>
      <c r="U124" s="1" t="n"/>
      <c r="V124" s="1" t="n"/>
      <c r="W124" s="1" t="n"/>
      <c r="X124" s="76" t="n"/>
      <c r="Y124" s="1" t="n"/>
      <c r="Z124" s="1" t="n"/>
      <c r="AA124" s="1" t="n"/>
      <c r="AB124" s="1" t="n"/>
      <c r="AC124" s="1" t="n"/>
    </row>
    <row r="125" ht="15.75" customHeight="1" s="106">
      <c r="A125" s="1" t="n"/>
      <c r="B125" s="82" t="inlineStr">
        <is>
          <t>Source: altFINS, DeFi Llama, L2 Beat</t>
        </is>
      </c>
      <c r="C125" s="82" t="n"/>
      <c r="D125" s="82" t="n"/>
      <c r="E125" s="82" t="n"/>
      <c r="F125" s="1" t="n"/>
      <c r="G125" s="86" t="n"/>
      <c r="H125" s="1" t="n"/>
      <c r="I125" s="1" t="n"/>
      <c r="J125" s="1" t="n"/>
      <c r="K125" s="82" t="inlineStr">
        <is>
          <t>*Chainlink TVL = Total Value Secured as per DeFi Llama</t>
        </is>
      </c>
      <c r="L125" s="1" t="n"/>
      <c r="M125" s="87" t="n"/>
      <c r="N125" s="87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106">
      <c r="A126" s="1" t="n"/>
      <c r="G126" s="98" t="n"/>
      <c r="M126" s="99" t="n"/>
      <c r="N126" s="99" t="n"/>
      <c r="Y126" s="1" t="n"/>
    </row>
    <row r="127" ht="15.75" customHeight="1" s="106">
      <c r="A127" s="1" t="n"/>
      <c r="G127" s="98" t="n"/>
      <c r="M127" s="99" t="n"/>
      <c r="N127" s="99" t="n"/>
      <c r="Y127" s="1" t="n"/>
    </row>
    <row r="128" ht="15.75" customHeight="1" s="106">
      <c r="A128" s="1" t="n"/>
      <c r="G128" s="98" t="n"/>
      <c r="M128" s="99" t="n"/>
      <c r="N128" s="99" t="n"/>
      <c r="Y128" s="1" t="n"/>
    </row>
    <row r="129" ht="15.75" customHeight="1" s="106">
      <c r="A129" s="1" t="n"/>
      <c r="G129" s="98" t="n"/>
      <c r="M129" s="99" t="n"/>
      <c r="N129" s="99" t="n"/>
      <c r="Y129" s="1" t="n"/>
    </row>
    <row r="130" ht="15.75" customHeight="1" s="106">
      <c r="A130" s="1" t="n"/>
      <c r="G130" s="98" t="n"/>
      <c r="M130" s="99" t="n"/>
      <c r="N130" s="99" t="n"/>
      <c r="Y130" s="1" t="n"/>
    </row>
    <row r="131" ht="15.75" customHeight="1" s="106">
      <c r="A131" s="1" t="n"/>
      <c r="G131" s="98" t="n"/>
      <c r="M131" s="99" t="n"/>
      <c r="N131" s="99" t="n"/>
      <c r="Y131" s="1" t="n"/>
    </row>
    <row r="132" ht="15.75" customHeight="1" s="106">
      <c r="A132" s="1" t="n"/>
      <c r="G132" s="98" t="n"/>
      <c r="M132" s="99" t="n"/>
      <c r="N132" s="99" t="n"/>
      <c r="Y132" s="1" t="n"/>
    </row>
    <row r="133" ht="15.75" customHeight="1" s="106">
      <c r="A133" s="1" t="n"/>
      <c r="G133" s="98" t="n"/>
      <c r="M133" s="99" t="n"/>
      <c r="N133" s="99" t="n"/>
      <c r="Y133" s="1" t="n"/>
    </row>
    <row r="134" ht="15.75" customHeight="1" s="106">
      <c r="A134" s="1" t="n"/>
      <c r="G134" s="98" t="n"/>
      <c r="M134" s="99" t="n"/>
      <c r="N134" s="99" t="n"/>
      <c r="Y134" s="1" t="n"/>
    </row>
    <row r="135" ht="15.75" customHeight="1" s="106">
      <c r="A135" s="1" t="n"/>
      <c r="G135" s="98" t="n"/>
      <c r="M135" s="99" t="n"/>
      <c r="N135" s="99" t="n"/>
      <c r="Y135" s="1" t="n"/>
    </row>
    <row r="136" ht="15.75" customHeight="1" s="106">
      <c r="A136" s="1" t="n"/>
      <c r="G136" s="98" t="n"/>
      <c r="M136" s="99" t="n"/>
      <c r="N136" s="99" t="n"/>
      <c r="Y136" s="1" t="n"/>
    </row>
    <row r="137" ht="15.75" customHeight="1" s="106">
      <c r="A137" s="1" t="n"/>
      <c r="G137" s="98" t="n"/>
      <c r="M137" s="99" t="n"/>
      <c r="N137" s="99" t="n"/>
      <c r="Y137" s="1" t="n"/>
    </row>
    <row r="138" ht="15.75" customHeight="1" s="106">
      <c r="A138" s="1" t="n"/>
      <c r="G138" s="98" t="n"/>
      <c r="M138" s="99" t="n"/>
      <c r="N138" s="99" t="n"/>
      <c r="Y138" s="1" t="n"/>
    </row>
    <row r="139" ht="15.75" customHeight="1" s="106">
      <c r="A139" s="1" t="n"/>
      <c r="G139" s="98" t="n"/>
      <c r="M139" s="99" t="n"/>
      <c r="N139" s="99" t="n"/>
      <c r="Y139" s="1" t="n"/>
    </row>
    <row r="140" ht="15.75" customHeight="1" s="106">
      <c r="A140" s="1" t="n"/>
      <c r="G140" s="98" t="n"/>
      <c r="M140" s="99" t="n"/>
      <c r="N140" s="99" t="n"/>
      <c r="Y140" s="1" t="n"/>
    </row>
    <row r="141" ht="15.75" customHeight="1" s="106">
      <c r="A141" s="1" t="n"/>
      <c r="G141" s="98" t="n"/>
      <c r="M141" s="99" t="n"/>
      <c r="N141" s="99" t="n"/>
      <c r="Y141" s="1" t="n"/>
    </row>
    <row r="142" ht="15.75" customHeight="1" s="106">
      <c r="A142" s="1" t="n"/>
      <c r="G142" s="98" t="n"/>
      <c r="M142" s="99" t="n"/>
      <c r="N142" s="99" t="n"/>
      <c r="Y142" s="1" t="n"/>
    </row>
    <row r="143" ht="15.75" customHeight="1" s="106">
      <c r="A143" s="1" t="n"/>
      <c r="G143" s="98" t="n"/>
      <c r="M143" s="99" t="n"/>
      <c r="N143" s="99" t="n"/>
      <c r="Y143" s="1" t="n"/>
    </row>
    <row r="144" ht="15.75" customHeight="1" s="106">
      <c r="A144" s="1" t="n"/>
      <c r="G144" s="98" t="n"/>
      <c r="M144" s="99" t="n"/>
      <c r="N144" s="99" t="n"/>
      <c r="Y144" s="1" t="n"/>
    </row>
    <row r="145" ht="15.75" customHeight="1" s="106">
      <c r="A145" s="1" t="n"/>
      <c r="G145" s="98" t="n"/>
      <c r="M145" s="99" t="n"/>
      <c r="N145" s="99" t="n"/>
      <c r="Y145" s="1" t="n"/>
    </row>
    <row r="146" ht="15.75" customHeight="1" s="106">
      <c r="A146" s="1" t="n"/>
      <c r="G146" s="98" t="n"/>
      <c r="M146" s="99" t="n"/>
      <c r="N146" s="99" t="n"/>
      <c r="Y146" s="1" t="n"/>
    </row>
    <row r="147" ht="15.75" customHeight="1" s="106">
      <c r="A147" s="1" t="n"/>
      <c r="G147" s="98" t="n"/>
      <c r="M147" s="99" t="n"/>
      <c r="N147" s="99" t="n"/>
      <c r="Y147" s="1" t="n"/>
    </row>
    <row r="148" ht="15.75" customHeight="1" s="106">
      <c r="A148" s="1" t="n"/>
      <c r="G148" s="98" t="n"/>
      <c r="M148" s="99" t="n"/>
      <c r="N148" s="99" t="n"/>
      <c r="Y148" s="1" t="n"/>
    </row>
    <row r="149" ht="15.75" customHeight="1" s="106">
      <c r="A149" s="1" t="n"/>
      <c r="G149" s="98" t="n"/>
      <c r="M149" s="99" t="n"/>
      <c r="N149" s="99" t="n"/>
      <c r="Y149" s="1" t="n"/>
    </row>
    <row r="150" ht="15.75" customHeight="1" s="106">
      <c r="A150" s="1" t="n"/>
      <c r="G150" s="98" t="n"/>
      <c r="M150" s="99" t="n"/>
      <c r="N150" s="99" t="n"/>
      <c r="Y150" s="1" t="n"/>
    </row>
    <row r="151" ht="15.75" customHeight="1" s="106">
      <c r="A151" s="1" t="n"/>
      <c r="G151" s="98" t="n"/>
      <c r="M151" s="99" t="n"/>
      <c r="N151" s="99" t="n"/>
      <c r="Y151" s="1" t="n"/>
    </row>
    <row r="152" ht="15.75" customHeight="1" s="106">
      <c r="A152" s="1" t="n"/>
      <c r="G152" s="98" t="n"/>
      <c r="M152" s="99" t="n"/>
      <c r="N152" s="99" t="n"/>
      <c r="Y152" s="1" t="n"/>
    </row>
    <row r="153" ht="15.75" customHeight="1" s="106">
      <c r="A153" s="1" t="n"/>
      <c r="G153" s="98" t="n"/>
      <c r="M153" s="99" t="n"/>
      <c r="N153" s="99" t="n"/>
      <c r="Y153" s="1" t="n"/>
    </row>
    <row r="154" ht="15.75" customHeight="1" s="106">
      <c r="A154" s="1" t="n"/>
      <c r="G154" s="98" t="n"/>
      <c r="M154" s="99" t="n"/>
      <c r="N154" s="99" t="n"/>
      <c r="Y154" s="1" t="n"/>
    </row>
    <row r="155" ht="15.75" customHeight="1" s="106">
      <c r="A155" s="1" t="n"/>
      <c r="G155" s="98" t="n"/>
      <c r="M155" s="99" t="n"/>
      <c r="N155" s="99" t="n"/>
      <c r="Y155" s="1" t="n"/>
    </row>
    <row r="156" ht="15.75" customHeight="1" s="106">
      <c r="A156" s="1" t="n"/>
      <c r="G156" s="98" t="n"/>
      <c r="M156" s="99" t="n"/>
      <c r="N156" s="99" t="n"/>
      <c r="Y156" s="1" t="n"/>
    </row>
    <row r="157" ht="15.75" customHeight="1" s="106">
      <c r="A157" s="1" t="n"/>
      <c r="G157" s="98" t="n"/>
      <c r="M157" s="99" t="n"/>
      <c r="N157" s="99" t="n"/>
      <c r="Y157" s="1" t="n"/>
    </row>
    <row r="158" ht="15.75" customHeight="1" s="106">
      <c r="A158" s="1" t="n"/>
      <c r="G158" s="98" t="n"/>
      <c r="M158" s="99" t="n"/>
      <c r="N158" s="99" t="n"/>
      <c r="Y158" s="1" t="n"/>
    </row>
    <row r="159" ht="15.75" customHeight="1" s="106">
      <c r="A159" s="1" t="n"/>
      <c r="G159" s="98" t="n"/>
      <c r="M159" s="99" t="n"/>
      <c r="N159" s="99" t="n"/>
      <c r="Y159" s="1" t="n"/>
    </row>
    <row r="160" ht="15.75" customHeight="1" s="106">
      <c r="A160" s="1" t="n"/>
      <c r="G160" s="98" t="n"/>
      <c r="M160" s="99" t="n"/>
      <c r="N160" s="99" t="n"/>
      <c r="Y160" s="1" t="n"/>
    </row>
    <row r="161" ht="15.75" customHeight="1" s="106">
      <c r="A161" s="1" t="n"/>
      <c r="G161" s="98" t="n"/>
      <c r="M161" s="99" t="n"/>
      <c r="N161" s="99" t="n"/>
      <c r="Y161" s="1" t="n"/>
    </row>
    <row r="162" ht="15.75" customHeight="1" s="106">
      <c r="A162" s="1" t="n"/>
      <c r="G162" s="98" t="n"/>
      <c r="M162" s="99" t="n"/>
      <c r="N162" s="99" t="n"/>
      <c r="Y162" s="1" t="n"/>
    </row>
    <row r="163" ht="15.75" customHeight="1" s="106">
      <c r="A163" s="1" t="n"/>
      <c r="G163" s="98" t="n"/>
      <c r="M163" s="99" t="n"/>
      <c r="N163" s="99" t="n"/>
      <c r="Y163" s="1" t="n"/>
    </row>
    <row r="164" ht="15.75" customHeight="1" s="106">
      <c r="A164" s="1" t="n"/>
      <c r="G164" s="98" t="n"/>
      <c r="M164" s="99" t="n"/>
      <c r="N164" s="99" t="n"/>
      <c r="Y164" s="1" t="n"/>
    </row>
    <row r="165" ht="15.75" customHeight="1" s="106">
      <c r="A165" s="1" t="n"/>
      <c r="G165" s="98" t="n"/>
      <c r="M165" s="99" t="n"/>
      <c r="N165" s="99" t="n"/>
      <c r="Y165" s="1" t="n"/>
    </row>
    <row r="166" ht="15.75" customHeight="1" s="106">
      <c r="A166" s="1" t="n"/>
      <c r="G166" s="98" t="n"/>
      <c r="M166" s="99" t="n"/>
      <c r="N166" s="99" t="n"/>
      <c r="Y166" s="1" t="n"/>
    </row>
    <row r="167" ht="15.75" customHeight="1" s="106">
      <c r="A167" s="1" t="n"/>
      <c r="G167" s="98" t="n"/>
      <c r="M167" s="99" t="n"/>
      <c r="N167" s="99" t="n"/>
      <c r="Y167" s="1" t="n"/>
    </row>
    <row r="168" ht="15.75" customHeight="1" s="106">
      <c r="A168" s="1" t="n"/>
      <c r="G168" s="98" t="n"/>
      <c r="M168" s="99" t="n"/>
      <c r="N168" s="99" t="n"/>
      <c r="Y168" s="1" t="n"/>
    </row>
    <row r="169" ht="15.75" customHeight="1" s="106">
      <c r="A169" s="1" t="n"/>
      <c r="G169" s="98" t="n"/>
      <c r="M169" s="99" t="n"/>
      <c r="N169" s="99" t="n"/>
      <c r="Y169" s="1" t="n"/>
    </row>
    <row r="170" ht="15.75" customHeight="1" s="106">
      <c r="A170" s="1" t="n"/>
      <c r="G170" s="98" t="n"/>
      <c r="M170" s="99" t="n"/>
      <c r="N170" s="99" t="n"/>
      <c r="Y170" s="1" t="n"/>
    </row>
    <row r="171" ht="15.75" customHeight="1" s="106">
      <c r="A171" s="1" t="n"/>
      <c r="G171" s="98" t="n"/>
      <c r="M171" s="99" t="n"/>
      <c r="N171" s="99" t="n"/>
      <c r="Y171" s="1" t="n"/>
    </row>
    <row r="172" ht="15.75" customHeight="1" s="106">
      <c r="A172" s="1" t="n"/>
      <c r="G172" s="98" t="n"/>
      <c r="M172" s="99" t="n"/>
      <c r="N172" s="99" t="n"/>
      <c r="Y172" s="1" t="n"/>
    </row>
    <row r="173" ht="15.75" customHeight="1" s="106">
      <c r="A173" s="1" t="n"/>
      <c r="G173" s="98" t="n"/>
      <c r="M173" s="99" t="n"/>
      <c r="N173" s="99" t="n"/>
      <c r="Y173" s="1" t="n"/>
    </row>
    <row r="174" ht="15.75" customHeight="1" s="106">
      <c r="A174" s="1" t="n"/>
      <c r="G174" s="98" t="n"/>
      <c r="M174" s="99" t="n"/>
      <c r="N174" s="99" t="n"/>
      <c r="Y174" s="1" t="n"/>
    </row>
    <row r="175" ht="15.75" customHeight="1" s="106">
      <c r="A175" s="1" t="n"/>
      <c r="G175" s="98" t="n"/>
      <c r="M175" s="99" t="n"/>
      <c r="N175" s="99" t="n"/>
      <c r="Y175" s="1" t="n"/>
    </row>
    <row r="176" ht="15.75" customHeight="1" s="106">
      <c r="A176" s="1" t="n"/>
      <c r="G176" s="98" t="n"/>
      <c r="M176" s="99" t="n"/>
      <c r="N176" s="99" t="n"/>
      <c r="Y176" s="1" t="n"/>
    </row>
    <row r="177" ht="15.75" customHeight="1" s="106">
      <c r="A177" s="1" t="n"/>
      <c r="G177" s="98" t="n"/>
      <c r="M177" s="99" t="n"/>
      <c r="N177" s="99" t="n"/>
      <c r="Y177" s="1" t="n"/>
    </row>
    <row r="178" ht="15.75" customHeight="1" s="106">
      <c r="A178" s="1" t="n"/>
      <c r="G178" s="98" t="n"/>
      <c r="M178" s="99" t="n"/>
      <c r="N178" s="99" t="n"/>
      <c r="Y178" s="1" t="n"/>
    </row>
    <row r="179" ht="15.75" customHeight="1" s="106">
      <c r="A179" s="1" t="n"/>
      <c r="G179" s="98" t="n"/>
      <c r="M179" s="99" t="n"/>
      <c r="N179" s="99" t="n"/>
      <c r="Y179" s="1" t="n"/>
    </row>
    <row r="180" ht="15.75" customHeight="1" s="106">
      <c r="A180" s="1" t="n"/>
      <c r="G180" s="98" t="n"/>
      <c r="M180" s="99" t="n"/>
      <c r="N180" s="99" t="n"/>
      <c r="Y180" s="1" t="n"/>
    </row>
    <row r="181" ht="15.75" customHeight="1" s="106">
      <c r="A181" s="1" t="n"/>
      <c r="G181" s="98" t="n"/>
      <c r="M181" s="99" t="n"/>
      <c r="N181" s="99" t="n"/>
      <c r="Y181" s="1" t="n"/>
    </row>
    <row r="182" ht="15.75" customHeight="1" s="106">
      <c r="A182" s="1" t="n"/>
      <c r="G182" s="98" t="n"/>
      <c r="M182" s="99" t="n"/>
      <c r="N182" s="99" t="n"/>
      <c r="Y182" s="1" t="n"/>
    </row>
    <row r="183" ht="15.75" customHeight="1" s="106">
      <c r="A183" s="1" t="n"/>
      <c r="G183" s="98" t="n"/>
      <c r="M183" s="99" t="n"/>
      <c r="N183" s="99" t="n"/>
      <c r="Y183" s="1" t="n"/>
    </row>
    <row r="184" ht="15.75" customHeight="1" s="106">
      <c r="A184" s="1" t="n"/>
      <c r="G184" s="98" t="n"/>
      <c r="M184" s="99" t="n"/>
      <c r="N184" s="99" t="n"/>
      <c r="Y184" s="1" t="n"/>
    </row>
    <row r="185" ht="15.75" customHeight="1" s="106">
      <c r="A185" s="1" t="n"/>
      <c r="G185" s="98" t="n"/>
      <c r="M185" s="99" t="n"/>
      <c r="N185" s="99" t="n"/>
      <c r="Y185" s="1" t="n"/>
    </row>
    <row r="186" ht="15.75" customHeight="1" s="106">
      <c r="A186" s="1" t="n"/>
      <c r="G186" s="98" t="n"/>
      <c r="M186" s="99" t="n"/>
      <c r="N186" s="99" t="n"/>
      <c r="Y186" s="1" t="n"/>
    </row>
    <row r="187" ht="15.75" customHeight="1" s="106">
      <c r="A187" s="1" t="n"/>
      <c r="G187" s="98" t="n"/>
      <c r="M187" s="99" t="n"/>
      <c r="N187" s="99" t="n"/>
      <c r="Y187" s="1" t="n"/>
    </row>
    <row r="188" ht="15.75" customHeight="1" s="106">
      <c r="A188" s="1" t="n"/>
      <c r="G188" s="98" t="n"/>
      <c r="M188" s="99" t="n"/>
      <c r="N188" s="99" t="n"/>
      <c r="Y188" s="1" t="n"/>
    </row>
    <row r="189" ht="15.75" customHeight="1" s="106">
      <c r="A189" s="1" t="n"/>
      <c r="G189" s="98" t="n"/>
      <c r="M189" s="99" t="n"/>
      <c r="N189" s="99" t="n"/>
      <c r="Y189" s="1" t="n"/>
    </row>
    <row r="190" ht="15.75" customHeight="1" s="106">
      <c r="A190" s="1" t="n"/>
      <c r="G190" s="98" t="n"/>
      <c r="M190" s="99" t="n"/>
      <c r="N190" s="99" t="n"/>
      <c r="Y190" s="1" t="n"/>
    </row>
    <row r="191" ht="15.75" customHeight="1" s="106">
      <c r="A191" s="1" t="n"/>
      <c r="G191" s="98" t="n"/>
      <c r="M191" s="99" t="n"/>
      <c r="N191" s="99" t="n"/>
      <c r="Y191" s="1" t="n"/>
    </row>
    <row r="192" ht="15.75" customHeight="1" s="106">
      <c r="A192" s="1" t="n"/>
      <c r="G192" s="98" t="n"/>
      <c r="M192" s="99" t="n"/>
      <c r="N192" s="99" t="n"/>
      <c r="Y192" s="1" t="n"/>
    </row>
    <row r="193" ht="15.75" customHeight="1" s="106">
      <c r="A193" s="1" t="n"/>
      <c r="G193" s="98" t="n"/>
      <c r="M193" s="99" t="n"/>
      <c r="N193" s="99" t="n"/>
      <c r="Y193" s="1" t="n"/>
    </row>
    <row r="194" ht="15.75" customHeight="1" s="106">
      <c r="A194" s="1" t="n"/>
      <c r="G194" s="98" t="n"/>
      <c r="M194" s="99" t="n"/>
      <c r="N194" s="99" t="n"/>
      <c r="Y194" s="1" t="n"/>
    </row>
    <row r="195" ht="15.75" customHeight="1" s="106">
      <c r="A195" s="1" t="n"/>
      <c r="G195" s="98" t="n"/>
      <c r="M195" s="99" t="n"/>
      <c r="N195" s="99" t="n"/>
      <c r="Y195" s="1" t="n"/>
    </row>
    <row r="196" ht="15.75" customHeight="1" s="106">
      <c r="A196" s="1" t="n"/>
      <c r="G196" s="98" t="n"/>
      <c r="M196" s="99" t="n"/>
      <c r="N196" s="99" t="n"/>
      <c r="Y196" s="1" t="n"/>
    </row>
    <row r="197" ht="15.75" customHeight="1" s="106">
      <c r="A197" s="1" t="n"/>
      <c r="G197" s="98" t="n"/>
      <c r="M197" s="99" t="n"/>
      <c r="N197" s="99" t="n"/>
      <c r="Y197" s="1" t="n"/>
    </row>
    <row r="198" ht="15.75" customHeight="1" s="106">
      <c r="A198" s="1" t="n"/>
      <c r="G198" s="98" t="n"/>
      <c r="M198" s="99" t="n"/>
      <c r="N198" s="99" t="n"/>
      <c r="Y198" s="1" t="n"/>
    </row>
    <row r="199" ht="15.75" customHeight="1" s="106">
      <c r="A199" s="1" t="n"/>
      <c r="G199" s="98" t="n"/>
      <c r="M199" s="99" t="n"/>
      <c r="N199" s="99" t="n"/>
      <c r="Y199" s="1" t="n"/>
    </row>
    <row r="200" ht="15.75" customHeight="1" s="106">
      <c r="A200" s="1" t="n"/>
      <c r="G200" s="98" t="n"/>
      <c r="M200" s="99" t="n"/>
      <c r="N200" s="99" t="n"/>
      <c r="Y200" s="1" t="n"/>
    </row>
    <row r="201" ht="15.75" customHeight="1" s="106">
      <c r="A201" s="1" t="n"/>
      <c r="G201" s="98" t="n"/>
      <c r="M201" s="99" t="n"/>
      <c r="N201" s="99" t="n"/>
      <c r="Y201" s="1" t="n"/>
    </row>
    <row r="202" ht="15.75" customHeight="1" s="106">
      <c r="A202" s="1" t="n"/>
      <c r="G202" s="98" t="n"/>
      <c r="M202" s="99" t="n"/>
      <c r="N202" s="99" t="n"/>
      <c r="Y202" s="1" t="n"/>
    </row>
    <row r="203" ht="15.75" customHeight="1" s="106">
      <c r="A203" s="1" t="n"/>
      <c r="G203" s="98" t="n"/>
      <c r="M203" s="99" t="n"/>
      <c r="N203" s="99" t="n"/>
      <c r="Y203" s="1" t="n"/>
    </row>
    <row r="204" ht="15.75" customHeight="1" s="106">
      <c r="A204" s="1" t="n"/>
      <c r="G204" s="98" t="n"/>
      <c r="M204" s="99" t="n"/>
      <c r="N204" s="99" t="n"/>
      <c r="Y204" s="1" t="n"/>
    </row>
    <row r="205" ht="15.75" customHeight="1" s="106">
      <c r="A205" s="1" t="n"/>
      <c r="G205" s="98" t="n"/>
      <c r="M205" s="99" t="n"/>
      <c r="N205" s="99" t="n"/>
      <c r="Y205" s="1" t="n"/>
    </row>
    <row r="206" ht="15.75" customHeight="1" s="106">
      <c r="A206" s="1" t="n"/>
      <c r="G206" s="98" t="n"/>
      <c r="M206" s="99" t="n"/>
      <c r="N206" s="99" t="n"/>
      <c r="Y206" s="1" t="n"/>
    </row>
    <row r="207" ht="15.75" customHeight="1" s="106">
      <c r="A207" s="1" t="n"/>
      <c r="G207" s="98" t="n"/>
      <c r="M207" s="99" t="n"/>
      <c r="N207" s="99" t="n"/>
      <c r="Y207" s="1" t="n"/>
    </row>
    <row r="208" ht="15.75" customHeight="1" s="106">
      <c r="A208" s="1" t="n"/>
      <c r="G208" s="98" t="n"/>
      <c r="M208" s="99" t="n"/>
      <c r="N208" s="99" t="n"/>
      <c r="Y208" s="1" t="n"/>
    </row>
    <row r="209" ht="15.75" customHeight="1" s="106">
      <c r="A209" s="1" t="n"/>
      <c r="G209" s="98" t="n"/>
      <c r="M209" s="99" t="n"/>
      <c r="N209" s="99" t="n"/>
      <c r="Y209" s="1" t="n"/>
    </row>
    <row r="210" ht="15.75" customHeight="1" s="106">
      <c r="A210" s="1" t="n"/>
      <c r="G210" s="98" t="n"/>
      <c r="M210" s="99" t="n"/>
      <c r="N210" s="99" t="n"/>
      <c r="Y210" s="1" t="n"/>
    </row>
    <row r="211" ht="15.75" customHeight="1" s="106">
      <c r="A211" s="1" t="n"/>
      <c r="G211" s="98" t="n"/>
      <c r="M211" s="99" t="n"/>
      <c r="N211" s="99" t="n"/>
      <c r="Y211" s="1" t="n"/>
    </row>
    <row r="212" ht="15.75" customHeight="1" s="106">
      <c r="A212" s="1" t="n"/>
      <c r="G212" s="98" t="n"/>
      <c r="M212" s="99" t="n"/>
      <c r="N212" s="99" t="n"/>
      <c r="Y212" s="1" t="n"/>
    </row>
    <row r="213" ht="15.75" customHeight="1" s="106">
      <c r="A213" s="1" t="n"/>
      <c r="G213" s="98" t="n"/>
      <c r="M213" s="99" t="n"/>
      <c r="N213" s="99" t="n"/>
      <c r="Y213" s="1" t="n"/>
    </row>
    <row r="214" ht="15.75" customHeight="1" s="106">
      <c r="A214" s="1" t="n"/>
      <c r="G214" s="98" t="n"/>
      <c r="M214" s="99" t="n"/>
      <c r="N214" s="99" t="n"/>
      <c r="Y214" s="1" t="n"/>
    </row>
    <row r="215" ht="15.75" customHeight="1" s="106">
      <c r="A215" s="1" t="n"/>
      <c r="G215" s="98" t="n"/>
      <c r="M215" s="99" t="n"/>
      <c r="N215" s="99" t="n"/>
      <c r="Y215" s="1" t="n"/>
    </row>
    <row r="216" ht="15.75" customHeight="1" s="106">
      <c r="A216" s="1" t="n"/>
      <c r="G216" s="98" t="n"/>
      <c r="M216" s="99" t="n"/>
      <c r="N216" s="99" t="n"/>
      <c r="Y216" s="1" t="n"/>
    </row>
    <row r="217" ht="15.75" customHeight="1" s="106">
      <c r="A217" s="1" t="n"/>
      <c r="G217" s="98" t="n"/>
      <c r="M217" s="99" t="n"/>
      <c r="N217" s="99" t="n"/>
      <c r="Y217" s="1" t="n"/>
    </row>
    <row r="218" ht="15.75" customHeight="1" s="106">
      <c r="A218" s="1" t="n"/>
      <c r="G218" s="98" t="n"/>
      <c r="M218" s="99" t="n"/>
      <c r="N218" s="99" t="n"/>
      <c r="Y218" s="1" t="n"/>
    </row>
    <row r="219" ht="15.75" customHeight="1" s="106">
      <c r="A219" s="1" t="n"/>
      <c r="G219" s="98" t="n"/>
      <c r="M219" s="99" t="n"/>
      <c r="N219" s="99" t="n"/>
      <c r="Y219" s="1" t="n"/>
    </row>
    <row r="220" ht="15.75" customHeight="1" s="106">
      <c r="A220" s="1" t="n"/>
      <c r="G220" s="98" t="n"/>
      <c r="M220" s="99" t="n"/>
      <c r="N220" s="99" t="n"/>
      <c r="Y220" s="1" t="n"/>
    </row>
    <row r="221" ht="15.75" customHeight="1" s="106">
      <c r="A221" s="1" t="n"/>
      <c r="G221" s="98" t="n"/>
      <c r="M221" s="99" t="n"/>
      <c r="N221" s="99" t="n"/>
      <c r="Y221" s="1" t="n"/>
    </row>
    <row r="222" ht="15.75" customHeight="1" s="106">
      <c r="A222" s="1" t="n"/>
      <c r="G222" s="98" t="n"/>
      <c r="M222" s="99" t="n"/>
      <c r="N222" s="99" t="n"/>
      <c r="Y222" s="1" t="n"/>
    </row>
    <row r="223" ht="15.75" customHeight="1" s="106">
      <c r="A223" s="1" t="n"/>
      <c r="G223" s="98" t="n"/>
      <c r="M223" s="99" t="n"/>
      <c r="N223" s="99" t="n"/>
      <c r="Y223" s="1" t="n"/>
    </row>
    <row r="224" ht="15.75" customHeight="1" s="106">
      <c r="A224" s="1" t="n"/>
      <c r="G224" s="98" t="n"/>
      <c r="M224" s="99" t="n"/>
      <c r="N224" s="99" t="n"/>
      <c r="Y224" s="1" t="n"/>
    </row>
    <row r="225" ht="15.75" customHeight="1" s="106">
      <c r="A225" s="1" t="n"/>
      <c r="G225" s="98" t="n"/>
      <c r="M225" s="99" t="n"/>
      <c r="N225" s="99" t="n"/>
      <c r="Y225" s="1" t="n"/>
    </row>
    <row r="226" ht="15.75" customHeight="1" s="106">
      <c r="A226" s="1" t="n"/>
      <c r="G226" s="98" t="n"/>
      <c r="M226" s="99" t="n"/>
      <c r="N226" s="99" t="n"/>
      <c r="Y226" s="1" t="n"/>
    </row>
    <row r="227" ht="15.75" customHeight="1" s="106">
      <c r="A227" s="1" t="n"/>
      <c r="G227" s="98" t="n"/>
      <c r="M227" s="99" t="n"/>
      <c r="N227" s="99" t="n"/>
      <c r="Y227" s="1" t="n"/>
    </row>
    <row r="228" ht="15.75" customHeight="1" s="106">
      <c r="A228" s="1" t="n"/>
      <c r="G228" s="98" t="n"/>
      <c r="M228" s="99" t="n"/>
      <c r="N228" s="99" t="n"/>
      <c r="Y228" s="1" t="n"/>
    </row>
    <row r="229" ht="15.75" customHeight="1" s="106">
      <c r="A229" s="1" t="n"/>
      <c r="G229" s="98" t="n"/>
      <c r="M229" s="99" t="n"/>
      <c r="N229" s="99" t="n"/>
      <c r="Y229" s="1" t="n"/>
    </row>
    <row r="230" ht="15.75" customHeight="1" s="106">
      <c r="A230" s="1" t="n"/>
      <c r="G230" s="98" t="n"/>
      <c r="M230" s="99" t="n"/>
      <c r="N230" s="99" t="n"/>
      <c r="Y230" s="1" t="n"/>
    </row>
    <row r="231" ht="15.75" customHeight="1" s="106">
      <c r="A231" s="1" t="n"/>
      <c r="G231" s="98" t="n"/>
      <c r="M231" s="99" t="n"/>
      <c r="N231" s="99" t="n"/>
      <c r="Y231" s="1" t="n"/>
    </row>
    <row r="232" ht="15.75" customHeight="1" s="106">
      <c r="A232" s="1" t="n"/>
      <c r="G232" s="98" t="n"/>
      <c r="M232" s="99" t="n"/>
      <c r="N232" s="99" t="n"/>
      <c r="Y232" s="1" t="n"/>
    </row>
    <row r="233" ht="15.75" customHeight="1" s="106">
      <c r="A233" s="1" t="n"/>
      <c r="G233" s="98" t="n"/>
      <c r="M233" s="99" t="n"/>
      <c r="N233" s="99" t="n"/>
      <c r="Y233" s="1" t="n"/>
    </row>
    <row r="234" ht="15.75" customHeight="1" s="106">
      <c r="A234" s="1" t="n"/>
      <c r="G234" s="98" t="n"/>
      <c r="M234" s="99" t="n"/>
      <c r="N234" s="99" t="n"/>
      <c r="Y234" s="1" t="n"/>
    </row>
    <row r="235" ht="15.75" customHeight="1" s="106">
      <c r="A235" s="1" t="n"/>
      <c r="G235" s="98" t="n"/>
      <c r="M235" s="99" t="n"/>
      <c r="N235" s="99" t="n"/>
      <c r="Y235" s="1" t="n"/>
    </row>
    <row r="236" ht="15.75" customHeight="1" s="106">
      <c r="A236" s="1" t="n"/>
      <c r="G236" s="98" t="n"/>
      <c r="M236" s="99" t="n"/>
      <c r="N236" s="99" t="n"/>
      <c r="Y236" s="1" t="n"/>
    </row>
    <row r="237" ht="15.75" customHeight="1" s="106">
      <c r="A237" s="1" t="n"/>
      <c r="G237" s="98" t="n"/>
      <c r="M237" s="99" t="n"/>
      <c r="N237" s="99" t="n"/>
      <c r="Y237" s="1" t="n"/>
    </row>
    <row r="238" ht="15.75" customHeight="1" s="106">
      <c r="A238" s="1" t="n"/>
      <c r="G238" s="98" t="n"/>
      <c r="M238" s="99" t="n"/>
      <c r="N238" s="99" t="n"/>
      <c r="Y238" s="1" t="n"/>
    </row>
    <row r="239" ht="15.75" customHeight="1" s="106">
      <c r="A239" s="1" t="n"/>
      <c r="G239" s="98" t="n"/>
      <c r="M239" s="99" t="n"/>
      <c r="N239" s="99" t="n"/>
      <c r="Y239" s="1" t="n"/>
    </row>
    <row r="240" ht="15.75" customHeight="1" s="106">
      <c r="A240" s="1" t="n"/>
      <c r="G240" s="98" t="n"/>
      <c r="M240" s="99" t="n"/>
      <c r="N240" s="99" t="n"/>
      <c r="Y240" s="1" t="n"/>
    </row>
    <row r="241" ht="15.75" customHeight="1" s="106">
      <c r="A241" s="1" t="n"/>
      <c r="G241" s="98" t="n"/>
      <c r="M241" s="99" t="n"/>
      <c r="N241" s="99" t="n"/>
      <c r="Y241" s="1" t="n"/>
    </row>
    <row r="242" ht="15.75" customHeight="1" s="106">
      <c r="A242" s="1" t="n"/>
      <c r="G242" s="98" t="n"/>
      <c r="M242" s="99" t="n"/>
      <c r="N242" s="99" t="n"/>
      <c r="Y242" s="1" t="n"/>
    </row>
    <row r="243" ht="15.75" customHeight="1" s="106">
      <c r="A243" s="1" t="n"/>
      <c r="G243" s="98" t="n"/>
      <c r="M243" s="99" t="n"/>
      <c r="N243" s="99" t="n"/>
      <c r="Y243" s="1" t="n"/>
    </row>
    <row r="244" ht="15.75" customHeight="1" s="106">
      <c r="A244" s="1" t="n"/>
      <c r="G244" s="98" t="n"/>
      <c r="M244" s="99" t="n"/>
      <c r="N244" s="99" t="n"/>
      <c r="Y244" s="1" t="n"/>
    </row>
    <row r="245" ht="15.75" customHeight="1" s="106">
      <c r="A245" s="1" t="n"/>
      <c r="G245" s="98" t="n"/>
      <c r="M245" s="99" t="n"/>
      <c r="N245" s="99" t="n"/>
      <c r="Y245" s="1" t="n"/>
    </row>
    <row r="246" ht="15.75" customHeight="1" s="106">
      <c r="A246" s="1" t="n"/>
      <c r="G246" s="98" t="n"/>
      <c r="M246" s="99" t="n"/>
      <c r="N246" s="99" t="n"/>
      <c r="Y246" s="1" t="n"/>
    </row>
    <row r="247" ht="15.75" customHeight="1" s="106">
      <c r="A247" s="1" t="n"/>
      <c r="G247" s="98" t="n"/>
      <c r="M247" s="99" t="n"/>
      <c r="N247" s="99" t="n"/>
      <c r="Y247" s="1" t="n"/>
    </row>
    <row r="248" ht="15.75" customHeight="1" s="106">
      <c r="A248" s="1" t="n"/>
      <c r="G248" s="98" t="n"/>
      <c r="M248" s="99" t="n"/>
      <c r="N248" s="99" t="n"/>
      <c r="Y248" s="1" t="n"/>
    </row>
    <row r="249" ht="15.75" customHeight="1" s="106">
      <c r="A249" s="1" t="n"/>
      <c r="G249" s="98" t="n"/>
      <c r="M249" s="99" t="n"/>
      <c r="N249" s="99" t="n"/>
      <c r="Y249" s="1" t="n"/>
    </row>
    <row r="250" ht="15.75" customHeight="1" s="106">
      <c r="A250" s="1" t="n"/>
      <c r="G250" s="98" t="n"/>
      <c r="M250" s="99" t="n"/>
      <c r="N250" s="99" t="n"/>
      <c r="Y250" s="1" t="n"/>
    </row>
    <row r="251" ht="15.75" customHeight="1" s="106">
      <c r="A251" s="1" t="n"/>
      <c r="G251" s="98" t="n"/>
      <c r="M251" s="99" t="n"/>
      <c r="N251" s="99" t="n"/>
      <c r="Y251" s="1" t="n"/>
    </row>
    <row r="252" ht="15.75" customHeight="1" s="106">
      <c r="A252" s="1" t="n"/>
      <c r="G252" s="98" t="n"/>
      <c r="M252" s="99" t="n"/>
      <c r="N252" s="99" t="n"/>
      <c r="Y252" s="1" t="n"/>
    </row>
    <row r="253" ht="15.75" customHeight="1" s="106">
      <c r="A253" s="1" t="n"/>
      <c r="G253" s="98" t="n"/>
      <c r="M253" s="99" t="n"/>
      <c r="N253" s="99" t="n"/>
      <c r="Y253" s="1" t="n"/>
    </row>
    <row r="254" ht="15.75" customHeight="1" s="106">
      <c r="A254" s="1" t="n"/>
      <c r="G254" s="98" t="n"/>
      <c r="M254" s="99" t="n"/>
      <c r="N254" s="99" t="n"/>
      <c r="Y254" s="1" t="n"/>
    </row>
    <row r="255" ht="15.75" customHeight="1" s="106">
      <c r="A255" s="1" t="n"/>
      <c r="G255" s="98" t="n"/>
      <c r="M255" s="99" t="n"/>
      <c r="N255" s="99" t="n"/>
      <c r="Y255" s="1" t="n"/>
    </row>
    <row r="256" ht="15.75" customHeight="1" s="106">
      <c r="A256" s="1" t="n"/>
      <c r="G256" s="98" t="n"/>
      <c r="M256" s="99" t="n"/>
      <c r="N256" s="99" t="n"/>
      <c r="Y256" s="1" t="n"/>
    </row>
    <row r="257" ht="15.75" customHeight="1" s="106">
      <c r="A257" s="1" t="n"/>
      <c r="G257" s="98" t="n"/>
      <c r="M257" s="99" t="n"/>
      <c r="N257" s="99" t="n"/>
      <c r="Y257" s="1" t="n"/>
    </row>
    <row r="258" ht="15.75" customHeight="1" s="106">
      <c r="A258" s="1" t="n"/>
      <c r="G258" s="98" t="n"/>
      <c r="M258" s="99" t="n"/>
      <c r="N258" s="99" t="n"/>
      <c r="Y258" s="1" t="n"/>
    </row>
    <row r="259" ht="15.75" customHeight="1" s="106">
      <c r="A259" s="1" t="n"/>
      <c r="G259" s="98" t="n"/>
      <c r="M259" s="99" t="n"/>
      <c r="N259" s="99" t="n"/>
      <c r="Y259" s="1" t="n"/>
    </row>
    <row r="260" ht="15.75" customHeight="1" s="106">
      <c r="A260" s="1" t="n"/>
      <c r="G260" s="98" t="n"/>
      <c r="M260" s="99" t="n"/>
      <c r="N260" s="99" t="n"/>
      <c r="Y260" s="1" t="n"/>
    </row>
    <row r="261" ht="15.75" customHeight="1" s="106">
      <c r="A261" s="1" t="n"/>
      <c r="G261" s="98" t="n"/>
      <c r="M261" s="99" t="n"/>
      <c r="N261" s="99" t="n"/>
      <c r="Y261" s="1" t="n"/>
    </row>
    <row r="262" ht="15.75" customHeight="1" s="106">
      <c r="A262" s="1" t="n"/>
      <c r="G262" s="98" t="n"/>
      <c r="M262" s="99" t="n"/>
      <c r="N262" s="99" t="n"/>
      <c r="Y262" s="1" t="n"/>
    </row>
    <row r="263" ht="15.75" customHeight="1" s="106">
      <c r="A263" s="1" t="n"/>
      <c r="G263" s="98" t="n"/>
      <c r="M263" s="99" t="n"/>
      <c r="N263" s="99" t="n"/>
      <c r="Y263" s="1" t="n"/>
    </row>
    <row r="264" ht="15.75" customHeight="1" s="106">
      <c r="A264" s="1" t="n"/>
      <c r="G264" s="98" t="n"/>
      <c r="M264" s="99" t="n"/>
      <c r="N264" s="99" t="n"/>
      <c r="Y264" s="1" t="n"/>
    </row>
    <row r="265" ht="15.75" customHeight="1" s="106">
      <c r="A265" s="1" t="n"/>
      <c r="G265" s="98" t="n"/>
      <c r="M265" s="99" t="n"/>
      <c r="N265" s="99" t="n"/>
      <c r="Y265" s="1" t="n"/>
    </row>
    <row r="266" ht="15.75" customHeight="1" s="106">
      <c r="A266" s="1" t="n"/>
      <c r="G266" s="98" t="n"/>
      <c r="M266" s="99" t="n"/>
      <c r="N266" s="99" t="n"/>
      <c r="Y266" s="1" t="n"/>
    </row>
    <row r="267" ht="15.75" customHeight="1" s="106">
      <c r="A267" s="1" t="n"/>
      <c r="G267" s="98" t="n"/>
      <c r="M267" s="99" t="n"/>
      <c r="N267" s="99" t="n"/>
      <c r="Y267" s="1" t="n"/>
    </row>
    <row r="268" ht="15.75" customHeight="1" s="106">
      <c r="A268" s="1" t="n"/>
      <c r="G268" s="98" t="n"/>
      <c r="M268" s="99" t="n"/>
      <c r="N268" s="99" t="n"/>
      <c r="Y268" s="1" t="n"/>
    </row>
    <row r="269" ht="15.75" customHeight="1" s="106">
      <c r="A269" s="1" t="n"/>
      <c r="G269" s="98" t="n"/>
      <c r="M269" s="99" t="n"/>
      <c r="N269" s="99" t="n"/>
      <c r="Y269" s="1" t="n"/>
    </row>
    <row r="270" ht="15.75" customHeight="1" s="106">
      <c r="A270" s="1" t="n"/>
      <c r="G270" s="98" t="n"/>
      <c r="M270" s="99" t="n"/>
      <c r="N270" s="99" t="n"/>
      <c r="Y270" s="1" t="n"/>
    </row>
    <row r="271" ht="15.75" customHeight="1" s="106">
      <c r="A271" s="1" t="n"/>
      <c r="G271" s="98" t="n"/>
      <c r="M271" s="99" t="n"/>
      <c r="N271" s="99" t="n"/>
      <c r="Y271" s="1" t="n"/>
    </row>
    <row r="272" ht="15.75" customHeight="1" s="106">
      <c r="A272" s="1" t="n"/>
      <c r="G272" s="98" t="n"/>
      <c r="M272" s="99" t="n"/>
      <c r="N272" s="99" t="n"/>
      <c r="Y272" s="1" t="n"/>
    </row>
    <row r="273" ht="15.75" customHeight="1" s="106">
      <c r="A273" s="1" t="n"/>
      <c r="G273" s="98" t="n"/>
      <c r="M273" s="99" t="n"/>
      <c r="N273" s="99" t="n"/>
      <c r="Y273" s="1" t="n"/>
    </row>
    <row r="274" ht="15.75" customHeight="1" s="106">
      <c r="A274" s="1" t="n"/>
      <c r="G274" s="98" t="n"/>
      <c r="M274" s="99" t="n"/>
      <c r="N274" s="99" t="n"/>
      <c r="Y274" s="1" t="n"/>
    </row>
    <row r="275" ht="15.75" customHeight="1" s="106">
      <c r="A275" s="1" t="n"/>
      <c r="G275" s="98" t="n"/>
      <c r="M275" s="99" t="n"/>
      <c r="N275" s="99" t="n"/>
      <c r="Y275" s="1" t="n"/>
    </row>
    <row r="276" ht="15.75" customHeight="1" s="106">
      <c r="A276" s="1" t="n"/>
      <c r="G276" s="98" t="n"/>
      <c r="M276" s="99" t="n"/>
      <c r="N276" s="99" t="n"/>
      <c r="Y276" s="1" t="n"/>
    </row>
    <row r="277" ht="15.75" customHeight="1" s="106">
      <c r="A277" s="1" t="n"/>
      <c r="G277" s="98" t="n"/>
      <c r="M277" s="99" t="n"/>
      <c r="N277" s="99" t="n"/>
      <c r="Y277" s="1" t="n"/>
    </row>
    <row r="278" ht="15.75" customHeight="1" s="106">
      <c r="A278" s="1" t="n"/>
      <c r="G278" s="98" t="n"/>
      <c r="M278" s="99" t="n"/>
      <c r="N278" s="99" t="n"/>
      <c r="Y278" s="1" t="n"/>
    </row>
    <row r="279" ht="15.75" customHeight="1" s="106">
      <c r="A279" s="1" t="n"/>
      <c r="G279" s="98" t="n"/>
      <c r="M279" s="99" t="n"/>
      <c r="N279" s="99" t="n"/>
      <c r="Y279" s="1" t="n"/>
    </row>
    <row r="280" ht="15.75" customHeight="1" s="106">
      <c r="A280" s="1" t="n"/>
      <c r="G280" s="98" t="n"/>
      <c r="M280" s="99" t="n"/>
      <c r="N280" s="99" t="n"/>
      <c r="Y280" s="1" t="n"/>
    </row>
    <row r="281" ht="15.75" customHeight="1" s="106">
      <c r="A281" s="1" t="n"/>
      <c r="G281" s="98" t="n"/>
      <c r="M281" s="99" t="n"/>
      <c r="N281" s="99" t="n"/>
      <c r="Y281" s="1" t="n"/>
    </row>
    <row r="282" ht="15.75" customHeight="1" s="106">
      <c r="A282" s="1" t="n"/>
      <c r="G282" s="98" t="n"/>
      <c r="M282" s="99" t="n"/>
      <c r="N282" s="99" t="n"/>
      <c r="Y282" s="1" t="n"/>
    </row>
    <row r="283" ht="15.75" customHeight="1" s="106">
      <c r="A283" s="1" t="n"/>
      <c r="G283" s="98" t="n"/>
      <c r="M283" s="99" t="n"/>
      <c r="N283" s="99" t="n"/>
      <c r="Y283" s="1" t="n"/>
    </row>
    <row r="284" ht="15.75" customHeight="1" s="106">
      <c r="A284" s="1" t="n"/>
      <c r="G284" s="98" t="n"/>
      <c r="M284" s="99" t="n"/>
      <c r="N284" s="99" t="n"/>
      <c r="Y284" s="1" t="n"/>
    </row>
    <row r="285" ht="15.75" customHeight="1" s="106">
      <c r="A285" s="1" t="n"/>
      <c r="G285" s="98" t="n"/>
      <c r="M285" s="99" t="n"/>
      <c r="N285" s="99" t="n"/>
      <c r="Y285" s="1" t="n"/>
    </row>
    <row r="286" ht="15.75" customHeight="1" s="106">
      <c r="A286" s="1" t="n"/>
      <c r="G286" s="98" t="n"/>
      <c r="M286" s="99" t="n"/>
      <c r="N286" s="99" t="n"/>
      <c r="Y286" s="1" t="n"/>
    </row>
    <row r="287" ht="15.75" customHeight="1" s="106">
      <c r="A287" s="1" t="n"/>
      <c r="G287" s="98" t="n"/>
      <c r="M287" s="99" t="n"/>
      <c r="N287" s="99" t="n"/>
      <c r="Y287" s="1" t="n"/>
    </row>
    <row r="288" ht="15.75" customHeight="1" s="106">
      <c r="A288" s="1" t="n"/>
      <c r="G288" s="98" t="n"/>
      <c r="M288" s="99" t="n"/>
      <c r="N288" s="99" t="n"/>
      <c r="Y288" s="1" t="n"/>
    </row>
    <row r="289" ht="15.75" customHeight="1" s="106">
      <c r="A289" s="1" t="n"/>
      <c r="G289" s="98" t="n"/>
      <c r="M289" s="99" t="n"/>
      <c r="N289" s="99" t="n"/>
      <c r="Y289" s="1" t="n"/>
    </row>
    <row r="290" ht="15.75" customHeight="1" s="106">
      <c r="A290" s="1" t="n"/>
      <c r="G290" s="98" t="n"/>
      <c r="M290" s="99" t="n"/>
      <c r="N290" s="99" t="n"/>
      <c r="Y290" s="1" t="n"/>
    </row>
    <row r="291" ht="15.75" customHeight="1" s="106">
      <c r="A291" s="1" t="n"/>
      <c r="G291" s="98" t="n"/>
      <c r="M291" s="99" t="n"/>
      <c r="N291" s="99" t="n"/>
      <c r="Y291" s="1" t="n"/>
    </row>
    <row r="292" ht="15.75" customHeight="1" s="106">
      <c r="A292" s="1" t="n"/>
      <c r="G292" s="98" t="n"/>
      <c r="M292" s="99" t="n"/>
      <c r="N292" s="99" t="n"/>
      <c r="Y292" s="1" t="n"/>
    </row>
    <row r="293" ht="15.75" customHeight="1" s="106">
      <c r="A293" s="1" t="n"/>
      <c r="G293" s="98" t="n"/>
      <c r="M293" s="99" t="n"/>
      <c r="N293" s="99" t="n"/>
      <c r="Y293" s="1" t="n"/>
    </row>
    <row r="294" ht="15.75" customHeight="1" s="106">
      <c r="A294" s="1" t="n"/>
      <c r="G294" s="98" t="n"/>
      <c r="M294" s="99" t="n"/>
      <c r="N294" s="99" t="n"/>
      <c r="Y294" s="1" t="n"/>
    </row>
    <row r="295" ht="15.75" customHeight="1" s="106">
      <c r="A295" s="1" t="n"/>
      <c r="G295" s="98" t="n"/>
      <c r="M295" s="99" t="n"/>
      <c r="N295" s="99" t="n"/>
      <c r="Y295" s="1" t="n"/>
    </row>
    <row r="296" ht="15.75" customHeight="1" s="106">
      <c r="A296" s="1" t="n"/>
      <c r="G296" s="98" t="n"/>
      <c r="M296" s="99" t="n"/>
      <c r="N296" s="99" t="n"/>
      <c r="Y296" s="1" t="n"/>
    </row>
    <row r="297" ht="15.75" customHeight="1" s="106">
      <c r="A297" s="1" t="n"/>
      <c r="G297" s="98" t="n"/>
      <c r="M297" s="99" t="n"/>
      <c r="N297" s="99" t="n"/>
      <c r="Y297" s="1" t="n"/>
    </row>
    <row r="298" ht="15.75" customHeight="1" s="106">
      <c r="A298" s="1" t="n"/>
      <c r="G298" s="98" t="n"/>
      <c r="M298" s="99" t="n"/>
      <c r="N298" s="99" t="n"/>
      <c r="Y298" s="1" t="n"/>
    </row>
    <row r="299" ht="15.75" customHeight="1" s="106">
      <c r="A299" s="1" t="n"/>
      <c r="G299" s="98" t="n"/>
      <c r="M299" s="99" t="n"/>
      <c r="N299" s="99" t="n"/>
      <c r="Y299" s="1" t="n"/>
    </row>
    <row r="300" ht="15.75" customHeight="1" s="106">
      <c r="A300" s="1" t="n"/>
      <c r="G300" s="98" t="n"/>
      <c r="M300" s="99" t="n"/>
      <c r="N300" s="99" t="n"/>
      <c r="Y300" s="1" t="n"/>
    </row>
    <row r="301" ht="15.75" customHeight="1" s="106">
      <c r="A301" s="1" t="n"/>
      <c r="G301" s="98" t="n"/>
      <c r="M301" s="99" t="n"/>
      <c r="N301" s="99" t="n"/>
      <c r="Y301" s="1" t="n"/>
    </row>
    <row r="302" ht="15.75" customHeight="1" s="106">
      <c r="A302" s="1" t="n"/>
      <c r="G302" s="98" t="n"/>
      <c r="M302" s="99" t="n"/>
      <c r="N302" s="99" t="n"/>
      <c r="Y302" s="1" t="n"/>
    </row>
    <row r="303" ht="15.75" customHeight="1" s="106">
      <c r="A303" s="1" t="n"/>
      <c r="G303" s="98" t="n"/>
      <c r="M303" s="99" t="n"/>
      <c r="N303" s="99" t="n"/>
      <c r="Y303" s="1" t="n"/>
    </row>
    <row r="304" ht="15.75" customHeight="1" s="106">
      <c r="A304" s="1" t="n"/>
      <c r="G304" s="98" t="n"/>
      <c r="M304" s="99" t="n"/>
      <c r="N304" s="99" t="n"/>
      <c r="Y304" s="1" t="n"/>
    </row>
    <row r="305" ht="15.75" customHeight="1" s="106">
      <c r="A305" s="1" t="n"/>
      <c r="G305" s="98" t="n"/>
      <c r="M305" s="99" t="n"/>
      <c r="N305" s="99" t="n"/>
      <c r="Y305" s="1" t="n"/>
    </row>
    <row r="306" ht="15.75" customHeight="1" s="106">
      <c r="A306" s="1" t="n"/>
      <c r="G306" s="98" t="n"/>
      <c r="M306" s="99" t="n"/>
      <c r="N306" s="99" t="n"/>
      <c r="Y306" s="1" t="n"/>
    </row>
    <row r="307" ht="15.75" customHeight="1" s="106">
      <c r="A307" s="1" t="n"/>
      <c r="G307" s="98" t="n"/>
      <c r="M307" s="99" t="n"/>
      <c r="N307" s="99" t="n"/>
      <c r="Y307" s="1" t="n"/>
    </row>
    <row r="308" ht="15.75" customHeight="1" s="106">
      <c r="A308" s="1" t="n"/>
      <c r="G308" s="98" t="n"/>
      <c r="M308" s="99" t="n"/>
      <c r="N308" s="99" t="n"/>
      <c r="Y308" s="1" t="n"/>
    </row>
    <row r="309" ht="15.75" customHeight="1" s="106">
      <c r="A309" s="1" t="n"/>
      <c r="G309" s="98" t="n"/>
      <c r="M309" s="99" t="n"/>
      <c r="N309" s="99" t="n"/>
      <c r="Y309" s="1" t="n"/>
    </row>
    <row r="310" ht="15.75" customHeight="1" s="106">
      <c r="A310" s="1" t="n"/>
      <c r="G310" s="98" t="n"/>
      <c r="M310" s="99" t="n"/>
      <c r="N310" s="99" t="n"/>
      <c r="Y310" s="1" t="n"/>
    </row>
    <row r="311" ht="15.75" customHeight="1" s="106">
      <c r="A311" s="1" t="n"/>
      <c r="G311" s="98" t="n"/>
      <c r="M311" s="99" t="n"/>
      <c r="N311" s="99" t="n"/>
      <c r="Y311" s="1" t="n"/>
    </row>
    <row r="312" ht="15.75" customHeight="1" s="106">
      <c r="A312" s="1" t="n"/>
      <c r="G312" s="98" t="n"/>
      <c r="M312" s="99" t="n"/>
      <c r="N312" s="99" t="n"/>
      <c r="Y312" s="1" t="n"/>
    </row>
    <row r="313" ht="15.75" customHeight="1" s="106">
      <c r="A313" s="1" t="n"/>
      <c r="G313" s="98" t="n"/>
      <c r="M313" s="99" t="n"/>
      <c r="N313" s="99" t="n"/>
      <c r="Y313" s="1" t="n"/>
    </row>
    <row r="314" ht="15.75" customHeight="1" s="106">
      <c r="A314" s="1" t="n"/>
      <c r="G314" s="98" t="n"/>
      <c r="M314" s="99" t="n"/>
      <c r="N314" s="99" t="n"/>
      <c r="Y314" s="1" t="n"/>
    </row>
    <row r="315" ht="15.75" customHeight="1" s="106">
      <c r="A315" s="1" t="n"/>
      <c r="G315" s="98" t="n"/>
      <c r="M315" s="99" t="n"/>
      <c r="N315" s="99" t="n"/>
      <c r="Y315" s="1" t="n"/>
    </row>
    <row r="316" ht="15.75" customHeight="1" s="106">
      <c r="A316" s="1" t="n"/>
      <c r="G316" s="98" t="n"/>
      <c r="M316" s="99" t="n"/>
      <c r="N316" s="99" t="n"/>
      <c r="Y316" s="1" t="n"/>
    </row>
    <row r="317" ht="15.75" customHeight="1" s="106">
      <c r="A317" s="1" t="n"/>
      <c r="G317" s="98" t="n"/>
      <c r="M317" s="99" t="n"/>
      <c r="N317" s="99" t="n"/>
      <c r="Y317" s="1" t="n"/>
    </row>
    <row r="318" ht="15.75" customHeight="1" s="106">
      <c r="A318" s="1" t="n"/>
      <c r="G318" s="98" t="n"/>
      <c r="M318" s="99" t="n"/>
      <c r="N318" s="99" t="n"/>
      <c r="Y318" s="1" t="n"/>
    </row>
    <row r="319" ht="15.75" customHeight="1" s="106">
      <c r="A319" s="1" t="n"/>
      <c r="G319" s="98" t="n"/>
      <c r="M319" s="99" t="n"/>
      <c r="N319" s="99" t="n"/>
      <c r="Y319" s="1" t="n"/>
    </row>
    <row r="320" ht="15.75" customHeight="1" s="106">
      <c r="A320" s="1" t="n"/>
      <c r="G320" s="98" t="n"/>
      <c r="M320" s="99" t="n"/>
      <c r="N320" s="99" t="n"/>
      <c r="Y320" s="1" t="n"/>
    </row>
    <row r="321" ht="15.75" customHeight="1" s="106">
      <c r="A321" s="1" t="n"/>
      <c r="G321" s="98" t="n"/>
      <c r="M321" s="99" t="n"/>
      <c r="N321" s="99" t="n"/>
      <c r="Y321" s="1" t="n"/>
    </row>
    <row r="322" ht="15.75" customHeight="1" s="106">
      <c r="A322" s="1" t="n"/>
      <c r="G322" s="98" t="n"/>
      <c r="M322" s="99" t="n"/>
      <c r="N322" s="99" t="n"/>
      <c r="Y322" s="1" t="n"/>
    </row>
    <row r="323" ht="15.75" customHeight="1" s="106">
      <c r="A323" s="1" t="n"/>
      <c r="G323" s="98" t="n"/>
      <c r="M323" s="99" t="n"/>
      <c r="N323" s="99" t="n"/>
      <c r="Y323" s="1" t="n"/>
    </row>
    <row r="324" ht="15.75" customHeight="1" s="106">
      <c r="A324" s="1" t="n"/>
      <c r="G324" s="98" t="n"/>
      <c r="M324" s="99" t="n"/>
      <c r="N324" s="99" t="n"/>
      <c r="Y324" s="1" t="n"/>
    </row>
    <row r="325" ht="15.75" customHeight="1" s="106">
      <c r="A325" s="1" t="n"/>
      <c r="G325" s="98" t="n"/>
      <c r="M325" s="99" t="n"/>
      <c r="N325" s="99" t="n"/>
      <c r="Y325" s="1" t="n"/>
    </row>
    <row r="326" ht="15.75" customHeight="1" s="106"/>
    <row r="327" ht="15.75" customHeight="1" s="106"/>
    <row r="328" ht="15.75" customHeight="1" s="106"/>
    <row r="329" ht="15.75" customHeight="1" s="106"/>
    <row r="330" ht="15.75" customHeight="1" s="106"/>
    <row r="331" ht="15.75" customHeight="1" s="106"/>
    <row r="332" ht="15.75" customHeight="1" s="106"/>
    <row r="333" ht="15.75" customHeight="1" s="106"/>
    <row r="334" ht="15.75" customHeight="1" s="106"/>
    <row r="335" ht="15.75" customHeight="1" s="106"/>
    <row r="336" ht="15.75" customHeight="1" s="106"/>
    <row r="337" ht="15.75" customHeight="1" s="106"/>
    <row r="338" ht="15.75" customHeight="1" s="106"/>
    <row r="339" ht="15.75" customHeight="1" s="106"/>
    <row r="340" ht="15.75" customHeight="1" s="106"/>
    <row r="341" ht="15.75" customHeight="1" s="106"/>
    <row r="342" ht="15.75" customHeight="1" s="106"/>
    <row r="343" ht="15.75" customHeight="1" s="106"/>
    <row r="344" ht="15.75" customHeight="1" s="106"/>
    <row r="345" ht="15.75" customHeight="1" s="106"/>
    <row r="346" ht="15.75" customHeight="1" s="106"/>
    <row r="347" ht="15.75" customHeight="1" s="106"/>
    <row r="348" ht="15.75" customHeight="1" s="106"/>
    <row r="349" ht="15.75" customHeight="1" s="106"/>
    <row r="350" ht="15.75" customHeight="1" s="106"/>
    <row r="351" ht="15.75" customHeight="1" s="106"/>
    <row r="352" ht="15.75" customHeight="1" s="106"/>
    <row r="353" ht="15.75" customHeight="1" s="106"/>
    <row r="354" ht="15.75" customHeight="1" s="106"/>
    <row r="355" ht="15.75" customHeight="1" s="106"/>
    <row r="356" ht="15.75" customHeight="1" s="106"/>
    <row r="357" ht="15.75" customHeight="1" s="106"/>
    <row r="358" ht="15.75" customHeight="1" s="106"/>
    <row r="359" ht="15.75" customHeight="1" s="106"/>
    <row r="360" ht="15.75" customHeight="1" s="106"/>
    <row r="361" ht="15.75" customHeight="1" s="106"/>
    <row r="362" ht="15.75" customHeight="1" s="106"/>
    <row r="363" ht="15.75" customHeight="1" s="106"/>
    <row r="364" ht="15.75" customHeight="1" s="106"/>
    <row r="365" ht="15.75" customHeight="1" s="106"/>
    <row r="366" ht="15.75" customHeight="1" s="106"/>
    <row r="367" ht="15.75" customHeight="1" s="106"/>
    <row r="368" ht="15.75" customHeight="1" s="106"/>
    <row r="369" ht="15.75" customHeight="1" s="106"/>
    <row r="370" ht="15.75" customHeight="1" s="106"/>
    <row r="371" ht="15.75" customHeight="1" s="106"/>
    <row r="372" ht="15.75" customHeight="1" s="106"/>
    <row r="373" ht="15.75" customHeight="1" s="106"/>
    <row r="374" ht="15.75" customHeight="1" s="106"/>
    <row r="375" ht="15.75" customHeight="1" s="106"/>
    <row r="376" ht="15.75" customHeight="1" s="106"/>
    <row r="377" ht="15.75" customHeight="1" s="106"/>
    <row r="378" ht="15.75" customHeight="1" s="106"/>
    <row r="379" ht="15.75" customHeight="1" s="106"/>
    <row r="380" ht="15.75" customHeight="1" s="106"/>
    <row r="381" ht="15.75" customHeight="1" s="106"/>
    <row r="382" ht="15.75" customHeight="1" s="106"/>
    <row r="383" ht="15.75" customHeight="1" s="106"/>
    <row r="384" ht="15.75" customHeight="1" s="106"/>
    <row r="385" ht="15.75" customHeight="1" s="106"/>
    <row r="386" ht="15.75" customHeight="1" s="106"/>
    <row r="387" ht="15.75" customHeight="1" s="106"/>
    <row r="388" ht="15.75" customHeight="1" s="106"/>
    <row r="389" ht="15.75" customHeight="1" s="106"/>
    <row r="390" ht="15.75" customHeight="1" s="106"/>
    <row r="391" ht="15.75" customHeight="1" s="106"/>
    <row r="392" ht="15.75" customHeight="1" s="106"/>
    <row r="393" ht="15.75" customHeight="1" s="106"/>
    <row r="394" ht="15.75" customHeight="1" s="106"/>
    <row r="395" ht="15.75" customHeight="1" s="106"/>
    <row r="396" ht="15.75" customHeight="1" s="106"/>
    <row r="397" ht="15.75" customHeight="1" s="106"/>
    <row r="398" ht="15.75" customHeight="1" s="106"/>
    <row r="399" ht="15.75" customHeight="1" s="106"/>
    <row r="400" ht="15.75" customHeight="1" s="106"/>
    <row r="401" ht="15.75" customHeight="1" s="106"/>
    <row r="402" ht="15.75" customHeight="1" s="106"/>
    <row r="403" ht="15.75" customHeight="1" s="106"/>
    <row r="404" ht="15.75" customHeight="1" s="106"/>
    <row r="405" ht="15.75" customHeight="1" s="106"/>
    <row r="406" ht="15.75" customHeight="1" s="106"/>
    <row r="407" ht="15.75" customHeight="1" s="106"/>
    <row r="408" ht="15.75" customHeight="1" s="106"/>
    <row r="409" ht="15.75" customHeight="1" s="106"/>
    <row r="410" ht="15.75" customHeight="1" s="106"/>
    <row r="411" ht="15.75" customHeight="1" s="106"/>
    <row r="412" ht="15.75" customHeight="1" s="106"/>
    <row r="413" ht="15.75" customHeight="1" s="106"/>
    <row r="414" ht="15.75" customHeight="1" s="106"/>
    <row r="415" ht="15.75" customHeight="1" s="106"/>
    <row r="416" ht="15.75" customHeight="1" s="106"/>
    <row r="417" ht="15.75" customHeight="1" s="106"/>
    <row r="418" ht="15.75" customHeight="1" s="106"/>
    <row r="419" ht="15.75" customHeight="1" s="106"/>
    <row r="420" ht="15.75" customHeight="1" s="106"/>
    <row r="421" ht="15.75" customHeight="1" s="106"/>
    <row r="422" ht="15.75" customHeight="1" s="106"/>
    <row r="423" ht="15.75" customHeight="1" s="106"/>
    <row r="424" ht="15.75" customHeight="1" s="106"/>
    <row r="425" ht="15.75" customHeight="1" s="106"/>
    <row r="426" ht="15.75" customHeight="1" s="106"/>
    <row r="427" ht="15.75" customHeight="1" s="106"/>
    <row r="428" ht="15.75" customHeight="1" s="106"/>
    <row r="429" ht="15.75" customHeight="1" s="106"/>
    <row r="430" ht="15.75" customHeight="1" s="106"/>
    <row r="431" ht="15.75" customHeight="1" s="106"/>
    <row r="432" ht="15.75" customHeight="1" s="106"/>
    <row r="433" ht="15.75" customHeight="1" s="106"/>
    <row r="434" ht="15.75" customHeight="1" s="106"/>
    <row r="435" ht="15.75" customHeight="1" s="106"/>
    <row r="436" ht="15.75" customHeight="1" s="106"/>
    <row r="437" ht="15.75" customHeight="1" s="106"/>
    <row r="438" ht="15.75" customHeight="1" s="106"/>
    <row r="439" ht="15.75" customHeight="1" s="106"/>
    <row r="440" ht="15.75" customHeight="1" s="106"/>
    <row r="441" ht="15.75" customHeight="1" s="106"/>
    <row r="442" ht="15.75" customHeight="1" s="106"/>
    <row r="443" ht="15.75" customHeight="1" s="106"/>
    <row r="444" ht="15.75" customHeight="1" s="106"/>
    <row r="445" ht="15.75" customHeight="1" s="106"/>
    <row r="446" ht="15.75" customHeight="1" s="106"/>
    <row r="447" ht="15.75" customHeight="1" s="106"/>
    <row r="448" ht="15.75" customHeight="1" s="106"/>
    <row r="449" ht="15.75" customHeight="1" s="106"/>
    <row r="450" ht="15.75" customHeight="1" s="106"/>
    <row r="451" ht="15.75" customHeight="1" s="106"/>
    <row r="452" ht="15.75" customHeight="1" s="106"/>
    <row r="453" ht="15.75" customHeight="1" s="106"/>
    <row r="454" ht="15.75" customHeight="1" s="106"/>
    <row r="455" ht="15.75" customHeight="1" s="106"/>
    <row r="456" ht="15.75" customHeight="1" s="106"/>
    <row r="457" ht="15.75" customHeight="1" s="106"/>
    <row r="458" ht="15.75" customHeight="1" s="106"/>
    <row r="459" ht="15.75" customHeight="1" s="106"/>
    <row r="460" ht="15.75" customHeight="1" s="106"/>
    <row r="461" ht="15.75" customHeight="1" s="106"/>
    <row r="462" ht="15.75" customHeight="1" s="106"/>
    <row r="463" ht="15.75" customHeight="1" s="106"/>
    <row r="464" ht="15.75" customHeight="1" s="106"/>
    <row r="465" ht="15.75" customHeight="1" s="106"/>
    <row r="466" ht="15.75" customHeight="1" s="106"/>
    <row r="467" ht="15.75" customHeight="1" s="106"/>
    <row r="468" ht="15.75" customHeight="1" s="106"/>
    <row r="469" ht="15.75" customHeight="1" s="106"/>
    <row r="470" ht="15.75" customHeight="1" s="106"/>
    <row r="471" ht="15.75" customHeight="1" s="106"/>
    <row r="472" ht="15.75" customHeight="1" s="106"/>
    <row r="473" ht="15.75" customHeight="1" s="106"/>
    <row r="474" ht="15.75" customHeight="1" s="106"/>
    <row r="475" ht="15.75" customHeight="1" s="106"/>
    <row r="476" ht="15.75" customHeight="1" s="106"/>
    <row r="477" ht="15.75" customHeight="1" s="106"/>
    <row r="478" ht="15.75" customHeight="1" s="106"/>
    <row r="479" ht="15.75" customHeight="1" s="106"/>
    <row r="480" ht="15.75" customHeight="1" s="106"/>
    <row r="481" ht="15.75" customHeight="1" s="106"/>
    <row r="482" ht="15.75" customHeight="1" s="106"/>
    <row r="483" ht="15.75" customHeight="1" s="106"/>
    <row r="484" ht="15.75" customHeight="1" s="106"/>
    <row r="485" ht="15.75" customHeight="1" s="106"/>
    <row r="486" ht="15.75" customHeight="1" s="106"/>
    <row r="487" ht="15.75" customHeight="1" s="106"/>
    <row r="488" ht="15.75" customHeight="1" s="106"/>
    <row r="489" ht="15.75" customHeight="1" s="106"/>
    <row r="490" ht="15.75" customHeight="1" s="106"/>
    <row r="491" ht="15.75" customHeight="1" s="106"/>
    <row r="492" ht="15.75" customHeight="1" s="106"/>
    <row r="493" ht="15.75" customHeight="1" s="106"/>
    <row r="494" ht="15.75" customHeight="1" s="106"/>
    <row r="495" ht="15.75" customHeight="1" s="106"/>
    <row r="496" ht="15.75" customHeight="1" s="106"/>
    <row r="497" ht="15.75" customHeight="1" s="106"/>
    <row r="498" ht="15.75" customHeight="1" s="106"/>
    <row r="499" ht="15.75" customHeight="1" s="106"/>
    <row r="500" ht="15.75" customHeight="1" s="106"/>
    <row r="501" ht="15.75" customHeight="1" s="106"/>
    <row r="502" ht="15.75" customHeight="1" s="106"/>
    <row r="503" ht="15.75" customHeight="1" s="106"/>
    <row r="504" ht="15.75" customHeight="1" s="106"/>
    <row r="505" ht="15.75" customHeight="1" s="106"/>
    <row r="506" ht="15.75" customHeight="1" s="106"/>
    <row r="507" ht="15.75" customHeight="1" s="106"/>
    <row r="508" ht="15.75" customHeight="1" s="106"/>
    <row r="509" ht="15.75" customHeight="1" s="106"/>
    <row r="510" ht="15.75" customHeight="1" s="106"/>
    <row r="511" ht="15.75" customHeight="1" s="106"/>
    <row r="512" ht="15.75" customHeight="1" s="106"/>
    <row r="513" ht="15.75" customHeight="1" s="106"/>
    <row r="514" ht="15.75" customHeight="1" s="106"/>
    <row r="515" ht="15.75" customHeight="1" s="106"/>
    <row r="516" ht="15.75" customHeight="1" s="106"/>
    <row r="517" ht="15.75" customHeight="1" s="106"/>
    <row r="518" ht="15.75" customHeight="1" s="106"/>
    <row r="519" ht="15.75" customHeight="1" s="106"/>
    <row r="520" ht="15.75" customHeight="1" s="106"/>
    <row r="521" ht="15.75" customHeight="1" s="106"/>
    <row r="522" ht="15.75" customHeight="1" s="106"/>
    <row r="523" ht="15.75" customHeight="1" s="106"/>
    <row r="524" ht="15.75" customHeight="1" s="106"/>
    <row r="525" ht="15.75" customHeight="1" s="106"/>
    <row r="526" ht="15.75" customHeight="1" s="106"/>
    <row r="527" ht="15.75" customHeight="1" s="106"/>
    <row r="528" ht="15.75" customHeight="1" s="106"/>
    <row r="529" ht="15.75" customHeight="1" s="106"/>
    <row r="530" ht="15.75" customHeight="1" s="106"/>
    <row r="531" ht="15.75" customHeight="1" s="106"/>
    <row r="532" ht="15.75" customHeight="1" s="106"/>
    <row r="533" ht="15.75" customHeight="1" s="106"/>
    <row r="534" ht="15.75" customHeight="1" s="106"/>
    <row r="535" ht="15.75" customHeight="1" s="106"/>
    <row r="536" ht="15.75" customHeight="1" s="106"/>
    <row r="537" ht="15.75" customHeight="1" s="106"/>
    <row r="538" ht="15.75" customHeight="1" s="106"/>
    <row r="539" ht="15.75" customHeight="1" s="106"/>
    <row r="540" ht="15.75" customHeight="1" s="106"/>
    <row r="541" ht="15.75" customHeight="1" s="106"/>
    <row r="542" ht="15.75" customHeight="1" s="106"/>
    <row r="543" ht="15.75" customHeight="1" s="106"/>
    <row r="544" ht="15.75" customHeight="1" s="106"/>
    <row r="545" ht="15.75" customHeight="1" s="106"/>
    <row r="546" ht="15.75" customHeight="1" s="106"/>
    <row r="547" ht="15.75" customHeight="1" s="106"/>
    <row r="548" ht="15.75" customHeight="1" s="106"/>
    <row r="549" ht="15.75" customHeight="1" s="106"/>
    <row r="550" ht="15.75" customHeight="1" s="106"/>
    <row r="551" ht="15.75" customHeight="1" s="106"/>
    <row r="552" ht="15.75" customHeight="1" s="106"/>
    <row r="553" ht="15.75" customHeight="1" s="106"/>
    <row r="554" ht="15.75" customHeight="1" s="106"/>
    <row r="555" ht="15.75" customHeight="1" s="106"/>
    <row r="556" ht="15.75" customHeight="1" s="106"/>
    <row r="557" ht="15.75" customHeight="1" s="106"/>
    <row r="558" ht="15.75" customHeight="1" s="106"/>
    <row r="559" ht="15.75" customHeight="1" s="106"/>
    <row r="560" ht="15.75" customHeight="1" s="106"/>
    <row r="561" ht="15.75" customHeight="1" s="106"/>
    <row r="562" ht="15.75" customHeight="1" s="106"/>
    <row r="563" ht="15.75" customHeight="1" s="106"/>
    <row r="564" ht="15.75" customHeight="1" s="106"/>
    <row r="565" ht="15.75" customHeight="1" s="106"/>
    <row r="566" ht="15.75" customHeight="1" s="106"/>
    <row r="567" ht="15.75" customHeight="1" s="106"/>
    <row r="568" ht="15.75" customHeight="1" s="106"/>
    <row r="569" ht="15.75" customHeight="1" s="106"/>
    <row r="570" ht="15.75" customHeight="1" s="106"/>
    <row r="571" ht="15.75" customHeight="1" s="106"/>
    <row r="572" ht="15.75" customHeight="1" s="106"/>
    <row r="573" ht="15.75" customHeight="1" s="106"/>
    <row r="574" ht="15.75" customHeight="1" s="106"/>
    <row r="575" ht="15.75" customHeight="1" s="106"/>
    <row r="576" ht="15.75" customHeight="1" s="106"/>
    <row r="577" ht="15.75" customHeight="1" s="106"/>
    <row r="578" ht="15.75" customHeight="1" s="106"/>
    <row r="579" ht="15.75" customHeight="1" s="106"/>
    <row r="580" ht="15.75" customHeight="1" s="106"/>
    <row r="581" ht="15.75" customHeight="1" s="106"/>
    <row r="582" ht="15.75" customHeight="1" s="106"/>
    <row r="583" ht="15.75" customHeight="1" s="106"/>
    <row r="584" ht="15.75" customHeight="1" s="106"/>
    <row r="585" ht="15.75" customHeight="1" s="106"/>
    <row r="586" ht="15.75" customHeight="1" s="106"/>
    <row r="587" ht="15.75" customHeight="1" s="106"/>
    <row r="588" ht="15.75" customHeight="1" s="106"/>
    <row r="589" ht="15.75" customHeight="1" s="106"/>
    <row r="590" ht="15.75" customHeight="1" s="106"/>
    <row r="591" ht="15.75" customHeight="1" s="106"/>
    <row r="592" ht="15.75" customHeight="1" s="106"/>
    <row r="593" ht="15.75" customHeight="1" s="106"/>
    <row r="594" ht="15.75" customHeight="1" s="106"/>
    <row r="595" ht="15.75" customHeight="1" s="106"/>
    <row r="596" ht="15.75" customHeight="1" s="106"/>
    <row r="597" ht="15.75" customHeight="1" s="106"/>
    <row r="598" ht="15.75" customHeight="1" s="106"/>
    <row r="599" ht="15.75" customHeight="1" s="106"/>
    <row r="600" ht="15.75" customHeight="1" s="106"/>
    <row r="601" ht="15.75" customHeight="1" s="106"/>
    <row r="602" ht="15.75" customHeight="1" s="106"/>
    <row r="603" ht="15.75" customHeight="1" s="106"/>
    <row r="604" ht="15.75" customHeight="1" s="106"/>
    <row r="605" ht="15.75" customHeight="1" s="106"/>
    <row r="606" ht="15.75" customHeight="1" s="106"/>
    <row r="607" ht="15.75" customHeight="1" s="106"/>
    <row r="608" ht="15.75" customHeight="1" s="106"/>
    <row r="609" ht="15.75" customHeight="1" s="106"/>
    <row r="610" ht="15.75" customHeight="1" s="106"/>
    <row r="611" ht="15.75" customHeight="1" s="106"/>
    <row r="612" ht="15.75" customHeight="1" s="106"/>
    <row r="613" ht="15.75" customHeight="1" s="106"/>
    <row r="614" ht="15.75" customHeight="1" s="106"/>
    <row r="615" ht="15.75" customHeight="1" s="106"/>
    <row r="616" ht="15.75" customHeight="1" s="106"/>
    <row r="617" ht="15.75" customHeight="1" s="106"/>
    <row r="618" ht="15.75" customHeight="1" s="106"/>
    <row r="619" ht="15.75" customHeight="1" s="106"/>
    <row r="620" ht="15.75" customHeight="1" s="106"/>
    <row r="621" ht="15.75" customHeight="1" s="106"/>
    <row r="622" ht="15.75" customHeight="1" s="106"/>
    <row r="623" ht="15.75" customHeight="1" s="106"/>
    <row r="624" ht="15.75" customHeight="1" s="106"/>
    <row r="625" ht="15.75" customHeight="1" s="106"/>
    <row r="626" ht="15.75" customHeight="1" s="106"/>
    <row r="627" ht="15.75" customHeight="1" s="106"/>
    <row r="628" ht="15.75" customHeight="1" s="106"/>
    <row r="629" ht="15.75" customHeight="1" s="106"/>
    <row r="630" ht="15.75" customHeight="1" s="106"/>
    <row r="631" ht="15.75" customHeight="1" s="106"/>
    <row r="632" ht="15.75" customHeight="1" s="106"/>
    <row r="633" ht="15.75" customHeight="1" s="106"/>
    <row r="634" ht="15.75" customHeight="1" s="106"/>
    <row r="635" ht="15.75" customHeight="1" s="106"/>
    <row r="636" ht="15.75" customHeight="1" s="106"/>
    <row r="637" ht="15.75" customHeight="1" s="106"/>
    <row r="638" ht="15.75" customHeight="1" s="106"/>
    <row r="639" ht="15.75" customHeight="1" s="106"/>
    <row r="640" ht="15.75" customHeight="1" s="106"/>
    <row r="641" ht="15.75" customHeight="1" s="106"/>
    <row r="642" ht="15.75" customHeight="1" s="106"/>
    <row r="643" ht="15.75" customHeight="1" s="106"/>
    <row r="644" ht="15.75" customHeight="1" s="106"/>
    <row r="645" ht="15.75" customHeight="1" s="106"/>
    <row r="646" ht="15.75" customHeight="1" s="106"/>
    <row r="647" ht="15.75" customHeight="1" s="106"/>
    <row r="648" ht="15.75" customHeight="1" s="106"/>
    <row r="649" ht="15.75" customHeight="1" s="106"/>
    <row r="650" ht="15.75" customHeight="1" s="106"/>
    <row r="651" ht="15.75" customHeight="1" s="106"/>
    <row r="652" ht="15.75" customHeight="1" s="106"/>
    <row r="653" ht="15.75" customHeight="1" s="106"/>
    <row r="654" ht="15.75" customHeight="1" s="106"/>
    <row r="655" ht="15.75" customHeight="1" s="106"/>
    <row r="656" ht="15.75" customHeight="1" s="106"/>
    <row r="657" ht="15.75" customHeight="1" s="106"/>
    <row r="658" ht="15.75" customHeight="1" s="106"/>
    <row r="659" ht="15.75" customHeight="1" s="106"/>
    <row r="660" ht="15.75" customHeight="1" s="106"/>
    <row r="661" ht="15.75" customHeight="1" s="106"/>
    <row r="662" ht="15.75" customHeight="1" s="106"/>
    <row r="663" ht="15.75" customHeight="1" s="106"/>
    <row r="664" ht="15.75" customHeight="1" s="106"/>
    <row r="665" ht="15.75" customHeight="1" s="106"/>
    <row r="666" ht="15.75" customHeight="1" s="106"/>
    <row r="667" ht="15.75" customHeight="1" s="106"/>
    <row r="668" ht="15.75" customHeight="1" s="106"/>
    <row r="669" ht="15.75" customHeight="1" s="106"/>
    <row r="670" ht="15.75" customHeight="1" s="106"/>
    <row r="671" ht="15.75" customHeight="1" s="106"/>
    <row r="672" ht="15.75" customHeight="1" s="106"/>
    <row r="673" ht="15.75" customHeight="1" s="106"/>
    <row r="674" ht="15.75" customHeight="1" s="106"/>
    <row r="675" ht="15.75" customHeight="1" s="106"/>
    <row r="676" ht="15.75" customHeight="1" s="106"/>
    <row r="677" ht="15.75" customHeight="1" s="106"/>
    <row r="678" ht="15.75" customHeight="1" s="106"/>
    <row r="679" ht="15.75" customHeight="1" s="106"/>
    <row r="680" ht="15.75" customHeight="1" s="106"/>
    <row r="681" ht="15.75" customHeight="1" s="106"/>
    <row r="682" ht="15.75" customHeight="1" s="106"/>
    <row r="683" ht="15.75" customHeight="1" s="106"/>
    <row r="684" ht="15.75" customHeight="1" s="106"/>
    <row r="685" ht="15.75" customHeight="1" s="106"/>
    <row r="686" ht="15.75" customHeight="1" s="106"/>
    <row r="687" ht="15.75" customHeight="1" s="106"/>
    <row r="688" ht="15.75" customHeight="1" s="106"/>
    <row r="689" ht="15.75" customHeight="1" s="106"/>
    <row r="690" ht="15.75" customHeight="1" s="106"/>
    <row r="691" ht="15.75" customHeight="1" s="106"/>
    <row r="692" ht="15.75" customHeight="1" s="106"/>
    <row r="693" ht="15.75" customHeight="1" s="106"/>
    <row r="694" ht="15.75" customHeight="1" s="106"/>
    <row r="695" ht="15.75" customHeight="1" s="106"/>
    <row r="696" ht="15.75" customHeight="1" s="106"/>
    <row r="697" ht="15.75" customHeight="1" s="106"/>
    <row r="698" ht="15.75" customHeight="1" s="106"/>
    <row r="699" ht="15.75" customHeight="1" s="106"/>
    <row r="700" ht="15.75" customHeight="1" s="106"/>
    <row r="701" ht="15.75" customHeight="1" s="106"/>
    <row r="702" ht="15.75" customHeight="1" s="106"/>
    <row r="703" ht="15.75" customHeight="1" s="106"/>
    <row r="704" ht="15.75" customHeight="1" s="106"/>
    <row r="705" ht="15.75" customHeight="1" s="106"/>
    <row r="706" ht="15.75" customHeight="1" s="106"/>
    <row r="707" ht="15.75" customHeight="1" s="106"/>
    <row r="708" ht="15.75" customHeight="1" s="106"/>
    <row r="709" ht="15.75" customHeight="1" s="106"/>
    <row r="710" ht="15.75" customHeight="1" s="106"/>
    <row r="711" ht="15.75" customHeight="1" s="106"/>
    <row r="712" ht="15.75" customHeight="1" s="106"/>
    <row r="713" ht="15.75" customHeight="1" s="106"/>
    <row r="714" ht="15.75" customHeight="1" s="106"/>
    <row r="715" ht="15.75" customHeight="1" s="106"/>
    <row r="716" ht="15.75" customHeight="1" s="106"/>
    <row r="717" ht="15.75" customHeight="1" s="106"/>
    <row r="718" ht="15.75" customHeight="1" s="106"/>
    <row r="719" ht="15.75" customHeight="1" s="106"/>
    <row r="720" ht="15.75" customHeight="1" s="106"/>
    <row r="721" ht="15.75" customHeight="1" s="106"/>
    <row r="722" ht="15.75" customHeight="1" s="106"/>
    <row r="723" ht="15.75" customHeight="1" s="106"/>
    <row r="724" ht="15.75" customHeight="1" s="106"/>
    <row r="725" ht="15.75" customHeight="1" s="106"/>
    <row r="726" ht="15.75" customHeight="1" s="106"/>
    <row r="727" ht="15.75" customHeight="1" s="106"/>
    <row r="728" ht="15.75" customHeight="1" s="106"/>
    <row r="729" ht="15.75" customHeight="1" s="106"/>
    <row r="730" ht="15.75" customHeight="1" s="106"/>
    <row r="731" ht="15.75" customHeight="1" s="106"/>
    <row r="732" ht="15.75" customHeight="1" s="106"/>
    <row r="733" ht="15.75" customHeight="1" s="106"/>
    <row r="734" ht="15.75" customHeight="1" s="106"/>
    <row r="735" ht="15.75" customHeight="1" s="106"/>
    <row r="736" ht="15.75" customHeight="1" s="106"/>
    <row r="737" ht="15.75" customHeight="1" s="106"/>
    <row r="738" ht="15.75" customHeight="1" s="106"/>
    <row r="739" ht="15.75" customHeight="1" s="106"/>
    <row r="740" ht="15.75" customHeight="1" s="106"/>
    <row r="741" ht="15.75" customHeight="1" s="106"/>
    <row r="742" ht="15.75" customHeight="1" s="106"/>
    <row r="743" ht="15.75" customHeight="1" s="106"/>
    <row r="744" ht="15.75" customHeight="1" s="106"/>
    <row r="745" ht="15.75" customHeight="1" s="106"/>
    <row r="746" ht="15.75" customHeight="1" s="106"/>
    <row r="747" ht="15.75" customHeight="1" s="106"/>
    <row r="748" ht="15.75" customHeight="1" s="106"/>
    <row r="749" ht="15.75" customHeight="1" s="106"/>
    <row r="750" ht="15.75" customHeight="1" s="106"/>
    <row r="751" ht="15.75" customHeight="1" s="106"/>
    <row r="752" ht="15.75" customHeight="1" s="106"/>
    <row r="753" ht="15.75" customHeight="1" s="106"/>
    <row r="754" ht="15.75" customHeight="1" s="106"/>
    <row r="755" ht="15.75" customHeight="1" s="106"/>
    <row r="756" ht="15.75" customHeight="1" s="106"/>
    <row r="757" ht="15.75" customHeight="1" s="106"/>
    <row r="758" ht="15.75" customHeight="1" s="106"/>
    <row r="759" ht="15.75" customHeight="1" s="106"/>
    <row r="760" ht="15.75" customHeight="1" s="106"/>
    <row r="761" ht="15.75" customHeight="1" s="106"/>
    <row r="762" ht="15.75" customHeight="1" s="106"/>
    <row r="763" ht="15.75" customHeight="1" s="106"/>
    <row r="764" ht="15.75" customHeight="1" s="106"/>
    <row r="765" ht="15.75" customHeight="1" s="106"/>
    <row r="766" ht="15.75" customHeight="1" s="106"/>
    <row r="767" ht="15.75" customHeight="1" s="106"/>
    <row r="768" ht="15.75" customHeight="1" s="106"/>
    <row r="769" ht="15.75" customHeight="1" s="106"/>
    <row r="770" ht="15.75" customHeight="1" s="106"/>
    <row r="771" ht="15.75" customHeight="1" s="106"/>
    <row r="772" ht="15.75" customHeight="1" s="106"/>
    <row r="773" ht="15.75" customHeight="1" s="106"/>
    <row r="774" ht="15.75" customHeight="1" s="106"/>
    <row r="775" ht="15.75" customHeight="1" s="106"/>
    <row r="776" ht="15.75" customHeight="1" s="106"/>
    <row r="777" ht="15.75" customHeight="1" s="106"/>
    <row r="778" ht="15.75" customHeight="1" s="106"/>
    <row r="779" ht="15.75" customHeight="1" s="106"/>
    <row r="780" ht="15.75" customHeight="1" s="106"/>
    <row r="781" ht="15.75" customHeight="1" s="106"/>
    <row r="782" ht="15.75" customHeight="1" s="106"/>
    <row r="783" ht="15.75" customHeight="1" s="106"/>
    <row r="784" ht="15.75" customHeight="1" s="106"/>
    <row r="785" ht="15.75" customHeight="1" s="106"/>
    <row r="786" ht="15.75" customHeight="1" s="106"/>
    <row r="787" ht="15.75" customHeight="1" s="106"/>
    <row r="788" ht="15.75" customHeight="1" s="106"/>
    <row r="789" ht="15.75" customHeight="1" s="106"/>
    <row r="790" ht="15.75" customHeight="1" s="106"/>
    <row r="791" ht="15.75" customHeight="1" s="106"/>
    <row r="792" ht="15.75" customHeight="1" s="106"/>
    <row r="793" ht="15.75" customHeight="1" s="106"/>
    <row r="794" ht="15.75" customHeight="1" s="106"/>
    <row r="795" ht="15.75" customHeight="1" s="106"/>
    <row r="796" ht="15.75" customHeight="1" s="106"/>
    <row r="797" ht="15.75" customHeight="1" s="106"/>
    <row r="798" ht="15.75" customHeight="1" s="106"/>
    <row r="799" ht="15.75" customHeight="1" s="106"/>
    <row r="800" ht="15.75" customHeight="1" s="106"/>
    <row r="801" ht="15.75" customHeight="1" s="106"/>
    <row r="802" ht="15.75" customHeight="1" s="106"/>
    <row r="803" ht="15.75" customHeight="1" s="106"/>
    <row r="804" ht="15.75" customHeight="1" s="106"/>
    <row r="805" ht="15.75" customHeight="1" s="106"/>
    <row r="806" ht="15.75" customHeight="1" s="106"/>
    <row r="807" ht="15.75" customHeight="1" s="106"/>
    <row r="808" ht="15.75" customHeight="1" s="106"/>
    <row r="809" ht="15.75" customHeight="1" s="106"/>
    <row r="810" ht="15.75" customHeight="1" s="106"/>
    <row r="811" ht="15.75" customHeight="1" s="106"/>
    <row r="812" ht="15.75" customHeight="1" s="106"/>
    <row r="813" ht="15.75" customHeight="1" s="106"/>
    <row r="814" ht="15.75" customHeight="1" s="106"/>
    <row r="815" ht="15.75" customHeight="1" s="106"/>
    <row r="816" ht="15.75" customHeight="1" s="106"/>
    <row r="817" ht="15.75" customHeight="1" s="106"/>
    <row r="818" ht="15.75" customHeight="1" s="106"/>
    <row r="819" ht="15.75" customHeight="1" s="106"/>
    <row r="820" ht="15.75" customHeight="1" s="106"/>
    <row r="821" ht="15.75" customHeight="1" s="106"/>
    <row r="822" ht="15.75" customHeight="1" s="106"/>
    <row r="823" ht="15.75" customHeight="1" s="106"/>
    <row r="824" ht="15.75" customHeight="1" s="106"/>
    <row r="825" ht="15.75" customHeight="1" s="106"/>
    <row r="826" ht="15.75" customHeight="1" s="106"/>
    <row r="827" ht="15.75" customHeight="1" s="106"/>
    <row r="828" ht="15.75" customHeight="1" s="106"/>
    <row r="829" ht="15.75" customHeight="1" s="106"/>
    <row r="830" ht="15.75" customHeight="1" s="106"/>
    <row r="831" ht="15.75" customHeight="1" s="106"/>
    <row r="832" ht="15.75" customHeight="1" s="106"/>
    <row r="833" ht="15.75" customHeight="1" s="106"/>
    <row r="834" ht="15.75" customHeight="1" s="106"/>
    <row r="835" ht="15.75" customHeight="1" s="106"/>
    <row r="836" ht="15.75" customHeight="1" s="106"/>
    <row r="837" ht="15.75" customHeight="1" s="106"/>
    <row r="838" ht="15.75" customHeight="1" s="106"/>
    <row r="839" ht="15.75" customHeight="1" s="106"/>
    <row r="840" ht="15.75" customHeight="1" s="106"/>
    <row r="841" ht="15.75" customHeight="1" s="106"/>
    <row r="842" ht="15.75" customHeight="1" s="106"/>
    <row r="843" ht="15.75" customHeight="1" s="106"/>
    <row r="844" ht="15.75" customHeight="1" s="106"/>
    <row r="845" ht="15.75" customHeight="1" s="106"/>
    <row r="846" ht="15.75" customHeight="1" s="106"/>
    <row r="847" ht="15.75" customHeight="1" s="106"/>
    <row r="848" ht="15.75" customHeight="1" s="106"/>
    <row r="849" ht="15.75" customHeight="1" s="106"/>
    <row r="850" ht="15.75" customHeight="1" s="106"/>
    <row r="851" ht="15.75" customHeight="1" s="106"/>
    <row r="852" ht="15.75" customHeight="1" s="106"/>
    <row r="853" ht="15.75" customHeight="1" s="106"/>
    <row r="854" ht="15.75" customHeight="1" s="106"/>
    <row r="855" ht="15.75" customHeight="1" s="106"/>
    <row r="856" ht="15.75" customHeight="1" s="106"/>
    <row r="857" ht="15.75" customHeight="1" s="106"/>
    <row r="858" ht="15.75" customHeight="1" s="106"/>
    <row r="859" ht="15.75" customHeight="1" s="106"/>
    <row r="860" ht="15.75" customHeight="1" s="106"/>
    <row r="861" ht="15.75" customHeight="1" s="106"/>
    <row r="862" ht="15.75" customHeight="1" s="106"/>
    <row r="863" ht="15.75" customHeight="1" s="106"/>
    <row r="864" ht="15.75" customHeight="1" s="106"/>
    <row r="865" ht="15.75" customHeight="1" s="106"/>
    <row r="866" ht="15.75" customHeight="1" s="106"/>
    <row r="867" ht="15.75" customHeight="1" s="106"/>
    <row r="868" ht="15.75" customHeight="1" s="106"/>
    <row r="869" ht="15.75" customHeight="1" s="106"/>
    <row r="870" ht="15.75" customHeight="1" s="106"/>
    <row r="871" ht="15.75" customHeight="1" s="106"/>
    <row r="872" ht="15.75" customHeight="1" s="106"/>
    <row r="873" ht="15.75" customHeight="1" s="106"/>
    <row r="874" ht="15.75" customHeight="1" s="106"/>
    <row r="875" ht="15.75" customHeight="1" s="106"/>
    <row r="876" ht="15.75" customHeight="1" s="106"/>
    <row r="877" ht="15.75" customHeight="1" s="106"/>
    <row r="878" ht="15.75" customHeight="1" s="106"/>
    <row r="879" ht="15.75" customHeight="1" s="106"/>
    <row r="880" ht="15.75" customHeight="1" s="106"/>
    <row r="881" ht="15.75" customHeight="1" s="106"/>
    <row r="882" ht="15.75" customHeight="1" s="106"/>
    <row r="883" ht="15.75" customHeight="1" s="106"/>
    <row r="884" ht="15.75" customHeight="1" s="106"/>
    <row r="885" ht="15.75" customHeight="1" s="106"/>
    <row r="886" ht="15.75" customHeight="1" s="106"/>
    <row r="887" ht="15.75" customHeight="1" s="106"/>
    <row r="888" ht="15.75" customHeight="1" s="106"/>
    <row r="889" ht="15.75" customHeight="1" s="106"/>
    <row r="890" ht="15.75" customHeight="1" s="106"/>
    <row r="891" ht="15.75" customHeight="1" s="106"/>
    <row r="892" ht="15.75" customHeight="1" s="106"/>
    <row r="893" ht="15.75" customHeight="1" s="106"/>
    <row r="894" ht="15.75" customHeight="1" s="106"/>
    <row r="895" ht="15.75" customHeight="1" s="106"/>
    <row r="896" ht="15.75" customHeight="1" s="106"/>
    <row r="897" ht="15.75" customHeight="1" s="106"/>
    <row r="898" ht="15.75" customHeight="1" s="106"/>
    <row r="899" ht="15.75" customHeight="1" s="106"/>
    <row r="900" ht="15.75" customHeight="1" s="106"/>
    <row r="901" ht="15.75" customHeight="1" s="106"/>
    <row r="902" ht="15.75" customHeight="1" s="106"/>
    <row r="903" ht="15.75" customHeight="1" s="106"/>
    <row r="904" ht="15.75" customHeight="1" s="106"/>
    <row r="905" ht="15.75" customHeight="1" s="106"/>
    <row r="906" ht="15.75" customHeight="1" s="106"/>
    <row r="907" ht="15.75" customHeight="1" s="106"/>
    <row r="908" ht="15.75" customHeight="1" s="106"/>
    <row r="909" ht="15.75" customHeight="1" s="106"/>
    <row r="910" ht="15.75" customHeight="1" s="106"/>
    <row r="911" ht="15.75" customHeight="1" s="106"/>
    <row r="912" ht="15.75" customHeight="1" s="106"/>
    <row r="913" ht="15.75" customHeight="1" s="106"/>
    <row r="914" ht="15.75" customHeight="1" s="106"/>
    <row r="915" ht="15.75" customHeight="1" s="106"/>
    <row r="916" ht="15.75" customHeight="1" s="106"/>
    <row r="917" ht="15.75" customHeight="1" s="106"/>
    <row r="918" ht="15.75" customHeight="1" s="106"/>
    <row r="919" ht="15.75" customHeight="1" s="106"/>
    <row r="920" ht="15.75" customHeight="1" s="106"/>
    <row r="921" ht="15.75" customHeight="1" s="106"/>
    <row r="922" ht="15.75" customHeight="1" s="106"/>
    <row r="923" ht="15.75" customHeight="1" s="106"/>
    <row r="924" ht="15.75" customHeight="1" s="106"/>
    <row r="925" ht="15.75" customHeight="1" s="106"/>
    <row r="926" ht="15.75" customHeight="1" s="106"/>
    <row r="927" ht="15.75" customHeight="1" s="106"/>
    <row r="928" ht="15.75" customHeight="1" s="106"/>
    <row r="929" ht="15.75" customHeight="1" s="106"/>
    <row r="930" ht="15.75" customHeight="1" s="106"/>
    <row r="931" ht="15.75" customHeight="1" s="106"/>
    <row r="932" ht="15.75" customHeight="1" s="106"/>
    <row r="933" ht="15.75" customHeight="1" s="106"/>
    <row r="934" ht="15.75" customHeight="1" s="106"/>
    <row r="935" ht="15.75" customHeight="1" s="106"/>
    <row r="936" ht="15.75" customHeight="1" s="106"/>
    <row r="937" ht="15.75" customHeight="1" s="106"/>
    <row r="938" ht="15.75" customHeight="1" s="106"/>
    <row r="939" ht="15.75" customHeight="1" s="106"/>
    <row r="940" ht="15.75" customHeight="1" s="106"/>
    <row r="941" ht="15.75" customHeight="1" s="106"/>
    <row r="942" ht="15.75" customHeight="1" s="106"/>
    <row r="943" ht="15.75" customHeight="1" s="106"/>
    <row r="944" ht="15.75" customHeight="1" s="106"/>
    <row r="945" ht="15.75" customHeight="1" s="106"/>
    <row r="946" ht="15.75" customHeight="1" s="106"/>
    <row r="947" ht="15.75" customHeight="1" s="106"/>
    <row r="948" ht="15.75" customHeight="1" s="106"/>
    <row r="949" ht="15.75" customHeight="1" s="106"/>
    <row r="950" ht="15.75" customHeight="1" s="106"/>
    <row r="951" ht="15.75" customHeight="1" s="106"/>
    <row r="952" ht="15.75" customHeight="1" s="106"/>
    <row r="953" ht="15.75" customHeight="1" s="106"/>
    <row r="954" ht="15.75" customHeight="1" s="106"/>
    <row r="955" ht="15.75" customHeight="1" s="106"/>
    <row r="956" ht="15.75" customHeight="1" s="106"/>
    <row r="957" ht="15.75" customHeight="1" s="106"/>
    <row r="958" ht="15.75" customHeight="1" s="106"/>
    <row r="959" ht="15.75" customHeight="1" s="106"/>
    <row r="960" ht="15.75" customHeight="1" s="106"/>
    <row r="961" ht="15.75" customHeight="1" s="106"/>
    <row r="962" ht="15.75" customHeight="1" s="106"/>
    <row r="963" ht="15.75" customHeight="1" s="106"/>
    <row r="964" ht="15.75" customHeight="1" s="106"/>
    <row r="965" ht="15.75" customHeight="1" s="106"/>
    <row r="966" ht="15.75" customHeight="1" s="106"/>
    <row r="967" ht="15.75" customHeight="1" s="106"/>
    <row r="968" ht="15.75" customHeight="1" s="106"/>
    <row r="969" ht="15.75" customHeight="1" s="106"/>
    <row r="970" ht="15.75" customHeight="1" s="106"/>
    <row r="971" ht="15.75" customHeight="1" s="106"/>
    <row r="972" ht="15.75" customHeight="1" s="106"/>
    <row r="973" ht="15.75" customHeight="1" s="106"/>
    <row r="974" ht="15.75" customHeight="1" s="106"/>
    <row r="975" ht="15.75" customHeight="1" s="106"/>
    <row r="976" ht="15.75" customHeight="1" s="106"/>
    <row r="977" ht="15.75" customHeight="1" s="106"/>
    <row r="978" ht="15.75" customHeight="1" s="106"/>
    <row r="979" ht="15.75" customHeight="1" s="106"/>
    <row r="980" ht="15.75" customHeight="1" s="106"/>
    <row r="981" ht="15.75" customHeight="1" s="106"/>
    <row r="982" ht="15.75" customHeight="1" s="106"/>
    <row r="983" ht="15.75" customHeight="1" s="106"/>
    <row r="984" ht="15.75" customHeight="1" s="106"/>
    <row r="985" ht="15.75" customHeight="1" s="106"/>
    <row r="986" ht="15.75" customHeight="1" s="106"/>
    <row r="987" ht="15.75" customHeight="1" s="106"/>
    <row r="988" ht="15.75" customHeight="1" s="106"/>
    <row r="989" ht="15.75" customHeight="1" s="106"/>
    <row r="990" ht="15.75" customHeight="1" s="106"/>
    <row r="991" ht="15.75" customHeight="1" s="106"/>
    <row r="992" ht="15.75" customHeight="1" s="106"/>
    <row r="993" ht="15.75" customHeight="1" s="106"/>
    <row r="994" ht="15.75" customHeight="1" s="106"/>
    <row r="995" ht="15.75" customHeight="1" s="106"/>
    <row r="996" ht="15.75" customHeight="1" s="106"/>
    <row r="997" ht="15.75" customHeight="1" s="106"/>
    <row r="998" ht="15.75" customHeight="1" s="106"/>
    <row r="999" ht="15.75" customHeight="1" s="106"/>
    <row r="1000" ht="15.75" customHeight="1" s="106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EB99B"/>
    <outlinePr summaryBelow="1" summaryRight="1"/>
    <pageSetUpPr/>
  </sheetPr>
  <dimension ref="B3:C113"/>
  <sheetViews>
    <sheetView workbookViewId="0">
      <selection activeCell="A1" sqref="A1"/>
    </sheetView>
  </sheetViews>
  <sheetFormatPr baseColWidth="8" defaultColWidth="11.22" defaultRowHeight="15" customHeight="1"/>
  <cols>
    <col width="8.67" customWidth="1" style="106" min="1" max="1"/>
    <col width="26.44" customWidth="1" style="106" min="2" max="2"/>
    <col width="18.33" customWidth="1" style="106" min="3" max="3"/>
    <col width="8.67" customWidth="1" style="106" min="4" max="6"/>
  </cols>
  <sheetData>
    <row r="1" ht="15.75" customHeight="1" s="106"/>
    <row r="2" ht="15.75" customHeight="1" s="106"/>
    <row r="3" ht="36" customHeight="1" s="106">
      <c r="B3" s="100" t="inlineStr">
        <is>
          <t>L-1 &amp; L-2</t>
        </is>
      </c>
      <c r="C3" s="17" t="inlineStr">
        <is>
          <t xml:space="preserve">FD Mcap /  TVL </t>
        </is>
      </c>
    </row>
    <row r="4" ht="15.75" customHeight="1" s="106">
      <c r="B4" s="101">
        <f>ONCHAIN!B26</f>
        <v/>
      </c>
      <c r="C4" s="102">
        <f>ONCHAIN!S26</f>
        <v/>
      </c>
    </row>
    <row r="5" ht="15.75" customHeight="1" s="106">
      <c r="B5" s="101">
        <f>ONCHAIN!B25</f>
        <v/>
      </c>
      <c r="C5" s="102">
        <f>ONCHAIN!S25</f>
        <v/>
      </c>
    </row>
    <row r="6" ht="15.75" customHeight="1" s="106">
      <c r="B6" s="101">
        <f>ONCHAIN!B24</f>
        <v/>
      </c>
      <c r="C6" s="102">
        <f>ONCHAIN!S24</f>
        <v/>
      </c>
    </row>
    <row r="7" ht="15.75" customHeight="1" s="106">
      <c r="B7" s="101">
        <f>ONCHAIN!B9</f>
        <v/>
      </c>
      <c r="C7" s="102">
        <f>ONCHAIN!S9</f>
        <v/>
      </c>
    </row>
    <row r="8" ht="15.75" customHeight="1" s="106">
      <c r="B8" s="101">
        <f>ONCHAIN!B4</f>
        <v/>
      </c>
      <c r="C8" s="102">
        <f>ONCHAIN!S4</f>
        <v/>
      </c>
    </row>
    <row r="9" ht="15.75" customHeight="1" s="106">
      <c r="B9" s="101">
        <f>ONCHAIN!B28</f>
        <v/>
      </c>
      <c r="C9" s="102">
        <f>ONCHAIN!S28</f>
        <v/>
      </c>
    </row>
    <row r="10" ht="15.75" customHeight="1" s="106">
      <c r="B10" s="101">
        <f>ONCHAIN!B30</f>
        <v/>
      </c>
      <c r="C10" s="102">
        <f>ONCHAIN!S30</f>
        <v/>
      </c>
    </row>
    <row r="11" ht="15.75" customHeight="1" s="106">
      <c r="B11" s="101">
        <f>ONCHAIN!B15</f>
        <v/>
      </c>
      <c r="C11" s="102">
        <f>ONCHAIN!S15</f>
        <v/>
      </c>
    </row>
    <row r="12" ht="15.75" customHeight="1" s="106">
      <c r="B12" s="101">
        <f>ONCHAIN!B10</f>
        <v/>
      </c>
      <c r="C12" s="102">
        <f>ONCHAIN!S10</f>
        <v/>
      </c>
    </row>
    <row r="13" ht="15.75" customHeight="1" s="106">
      <c r="B13" s="101">
        <f>ONCHAIN!B5</f>
        <v/>
      </c>
      <c r="C13" s="102">
        <f>ONCHAIN!S5</f>
        <v/>
      </c>
    </row>
    <row r="14" ht="15.75" customHeight="1" s="106">
      <c r="B14" s="101">
        <f>ONCHAIN!B6</f>
        <v/>
      </c>
      <c r="C14" s="102">
        <f>ONCHAIN!S6</f>
        <v/>
      </c>
    </row>
    <row r="15" ht="15.75" customHeight="1" s="106">
      <c r="B15" s="101">
        <f>ONCHAIN!B7</f>
        <v/>
      </c>
      <c r="C15" s="102">
        <f>ONCHAIN!S7</f>
        <v/>
      </c>
    </row>
    <row r="16" ht="15.75" customHeight="1" s="106">
      <c r="B16" s="101">
        <f>ONCHAIN!B14</f>
        <v/>
      </c>
      <c r="C16" s="102">
        <f>ONCHAIN!S14</f>
        <v/>
      </c>
    </row>
    <row r="17" ht="15.75" customHeight="1" s="106">
      <c r="B17" s="101">
        <f>ONCHAIN!B31</f>
        <v/>
      </c>
      <c r="C17" s="102">
        <f>ONCHAIN!S31</f>
        <v/>
      </c>
    </row>
    <row r="18" ht="15.75" customHeight="1" s="106">
      <c r="B18" s="101">
        <f>ONCHAIN!B17</f>
        <v/>
      </c>
      <c r="C18" s="102">
        <f>ONCHAIN!S17</f>
        <v/>
      </c>
    </row>
    <row r="19" ht="15.75" customHeight="1" s="106">
      <c r="B19" s="101">
        <f>ONCHAIN!B8</f>
        <v/>
      </c>
      <c r="C19" s="102">
        <f>ONCHAIN!S8</f>
        <v/>
      </c>
    </row>
    <row r="20" ht="15.75" customHeight="1" s="106">
      <c r="B20" s="101">
        <f>ONCHAIN!B27</f>
        <v/>
      </c>
      <c r="C20" s="102">
        <f>ONCHAIN!S27</f>
        <v/>
      </c>
    </row>
    <row r="21" ht="15.75" customHeight="1" s="106">
      <c r="B21" s="101">
        <f>ONCHAIN!B29</f>
        <v/>
      </c>
      <c r="C21" s="102">
        <f>ONCHAIN!S29</f>
        <v/>
      </c>
    </row>
    <row r="22" ht="15.75" customHeight="1" s="106">
      <c r="B22" s="101">
        <f>ONCHAIN!B13</f>
        <v/>
      </c>
      <c r="C22" s="102">
        <f>ONCHAIN!S13</f>
        <v/>
      </c>
    </row>
    <row r="23" ht="15.75" customHeight="1" s="106">
      <c r="B23" s="101">
        <f>ONCHAIN!B16</f>
        <v/>
      </c>
      <c r="C23" s="102">
        <f>ONCHAIN!S16</f>
        <v/>
      </c>
    </row>
    <row r="24" ht="15.75" customHeight="1" s="106">
      <c r="B24" s="101">
        <f>ONCHAIN!B32</f>
        <v/>
      </c>
      <c r="C24" s="102">
        <f>ONCHAIN!S32</f>
        <v/>
      </c>
    </row>
    <row r="25" ht="15.75" customHeight="1" s="106">
      <c r="B25" s="101">
        <f>ONCHAIN!B12</f>
        <v/>
      </c>
      <c r="C25" s="102">
        <f>ONCHAIN!S12</f>
        <v/>
      </c>
    </row>
    <row r="26" ht="15.75" customHeight="1" s="106">
      <c r="B26" s="101">
        <f>ONCHAIN!B33</f>
        <v/>
      </c>
      <c r="C26" s="102">
        <f>ONCHAIN!S33</f>
        <v/>
      </c>
    </row>
    <row r="27" ht="15.75" customHeight="1" s="106">
      <c r="C27" s="102" t="n"/>
    </row>
    <row r="28" ht="15.75" customHeight="1" s="106">
      <c r="C28" s="102" t="n"/>
    </row>
    <row r="29" ht="15.75" customHeight="1" s="106">
      <c r="C29" s="102" t="n"/>
    </row>
    <row r="30" ht="15.75" customHeight="1" s="106">
      <c r="C30" s="102" t="n"/>
    </row>
    <row r="31" ht="15.75" customHeight="1" s="106">
      <c r="C31" s="103" t="n"/>
    </row>
    <row r="32" ht="15.75" customHeight="1" s="106"/>
    <row r="33" ht="30" customHeight="1" s="106">
      <c r="B33" s="100">
        <f>ONCHAIN!B39</f>
        <v/>
      </c>
      <c r="C33" s="17" t="inlineStr">
        <is>
          <t xml:space="preserve">FD Mcap /  TVL </t>
        </is>
      </c>
    </row>
    <row r="34" ht="15.75" customHeight="1" s="106">
      <c r="B34" s="101">
        <f>ONCHAIN!B41</f>
        <v/>
      </c>
      <c r="C34" s="102">
        <f>ONCHAIN!S41</f>
        <v/>
      </c>
    </row>
    <row r="35" ht="15.75" customHeight="1" s="106">
      <c r="B35" s="101">
        <f>ONCHAIN!B46</f>
        <v/>
      </c>
      <c r="C35" s="102">
        <f>ONCHAIN!S46</f>
        <v/>
      </c>
    </row>
    <row r="36" ht="15.75" customHeight="1" s="106">
      <c r="B36" s="101">
        <f>ONCHAIN!B48</f>
        <v/>
      </c>
      <c r="C36" s="102">
        <f>ONCHAIN!S48</f>
        <v/>
      </c>
    </row>
    <row r="37" ht="15.75" customHeight="1" s="106">
      <c r="B37" s="101">
        <f>ONCHAIN!B45</f>
        <v/>
      </c>
      <c r="C37" s="102">
        <f>ONCHAIN!S45</f>
        <v/>
      </c>
    </row>
    <row r="38" ht="15.75" customHeight="1" s="106">
      <c r="B38" s="101">
        <f>ONCHAIN!B44</f>
        <v/>
      </c>
      <c r="C38" s="102">
        <f>ONCHAIN!S44</f>
        <v/>
      </c>
    </row>
    <row r="39" ht="15.75" customHeight="1" s="106">
      <c r="B39" s="101">
        <f>ONCHAIN!B42</f>
        <v/>
      </c>
      <c r="C39" s="102">
        <f>ONCHAIN!S42</f>
        <v/>
      </c>
    </row>
    <row r="40" ht="15.75" customHeight="1" s="106">
      <c r="B40" s="101">
        <f>ONCHAIN!B43</f>
        <v/>
      </c>
      <c r="C40" s="102">
        <f>ONCHAIN!S43</f>
        <v/>
      </c>
    </row>
    <row r="41" ht="15.75" customHeight="1" s="106">
      <c r="B41" s="101">
        <f>ONCHAIN!B56</f>
        <v/>
      </c>
      <c r="C41" s="102">
        <f>ONCHAIN!S56</f>
        <v/>
      </c>
    </row>
    <row r="42" ht="15.75" customHeight="1" s="106">
      <c r="B42" s="104">
        <f>ONCHAIN!B52</f>
        <v/>
      </c>
      <c r="C42" s="102">
        <f>ONCHAIN!S52</f>
        <v/>
      </c>
    </row>
    <row r="43" ht="15.75" customHeight="1" s="106">
      <c r="B43" s="101">
        <f>ONCHAIN!B58</f>
        <v/>
      </c>
      <c r="C43" s="102">
        <f>ONCHAIN!S58</f>
        <v/>
      </c>
    </row>
    <row r="44" ht="15.75" customHeight="1" s="106">
      <c r="B44" s="105">
        <f>ONCHAIN!B51</f>
        <v/>
      </c>
      <c r="C44" s="102">
        <f>ONCHAIN!S51</f>
        <v/>
      </c>
    </row>
    <row r="45" ht="15.75" customHeight="1" s="106">
      <c r="B45" s="101">
        <f>ONCHAIN!B40</f>
        <v/>
      </c>
      <c r="C45" s="102">
        <f>ONCHAIN!S40</f>
        <v/>
      </c>
    </row>
    <row r="46" ht="15.75" customHeight="1" s="106">
      <c r="B46" s="101">
        <f>ONCHAIN!B49</f>
        <v/>
      </c>
      <c r="C46" s="102">
        <f>ONCHAIN!S49</f>
        <v/>
      </c>
    </row>
    <row r="47" ht="15.75" customHeight="1" s="106">
      <c r="B47" s="101">
        <f>ONCHAIN!B55</f>
        <v/>
      </c>
      <c r="C47" s="102">
        <f>ONCHAIN!S55</f>
        <v/>
      </c>
    </row>
    <row r="48" ht="15.75" customHeight="1" s="106">
      <c r="B48" s="101">
        <f>ONCHAIN!B53</f>
        <v/>
      </c>
      <c r="C48" s="102">
        <f>ONCHAIN!S53</f>
        <v/>
      </c>
    </row>
    <row r="49" ht="15.75" customHeight="1" s="106">
      <c r="B49" s="101">
        <f>ONCHAIN!B50</f>
        <v/>
      </c>
      <c r="C49" s="102">
        <f>ONCHAIN!S50</f>
        <v/>
      </c>
    </row>
    <row r="50" ht="15.75" customHeight="1" s="106">
      <c r="B50" s="101">
        <f>ONCHAIN!B54</f>
        <v/>
      </c>
      <c r="C50" s="102">
        <f>ONCHAIN!S54</f>
        <v/>
      </c>
    </row>
    <row r="51" ht="15.75" customHeight="1" s="106">
      <c r="B51" s="101">
        <f>ONCHAIN!B57</f>
        <v/>
      </c>
      <c r="C51" s="102">
        <f>ONCHAIN!S57</f>
        <v/>
      </c>
    </row>
    <row r="52" ht="15.75" customHeight="1" s="106">
      <c r="B52" s="101">
        <f>ONCHAIN!B59</f>
        <v/>
      </c>
      <c r="C52" s="102">
        <f>ONCHAIN!S59</f>
        <v/>
      </c>
    </row>
    <row r="53" ht="15.75" customHeight="1" s="106">
      <c r="B53" s="101">
        <f>ONCHAIN!B47</f>
        <v/>
      </c>
      <c r="C53" s="102">
        <f>ONCHAIN!S47</f>
        <v/>
      </c>
    </row>
    <row r="54" ht="15.75" customHeight="1" s="106">
      <c r="C54" s="102" t="n"/>
    </row>
    <row r="55" ht="15.75" customHeight="1" s="106"/>
    <row r="56" ht="15.75" customHeight="1" s="106"/>
    <row r="57" ht="30" customHeight="1" s="106">
      <c r="B57" s="100">
        <f>ONCHAIN!B65</f>
        <v/>
      </c>
      <c r="C57" s="17" t="inlineStr">
        <is>
          <t xml:space="preserve">FD Mcap /  TVL </t>
        </is>
      </c>
    </row>
    <row r="58" ht="15.75" customHeight="1" s="106">
      <c r="B58" s="101">
        <f>ONCHAIN!B71</f>
        <v/>
      </c>
      <c r="C58" s="102">
        <f>ONCHAIN!S71</f>
        <v/>
      </c>
    </row>
    <row r="59" ht="15.75" customHeight="1" s="106">
      <c r="B59" s="101">
        <f>ONCHAIN!B75</f>
        <v/>
      </c>
      <c r="C59" s="102">
        <f>ONCHAIN!S75</f>
        <v/>
      </c>
    </row>
    <row r="60" ht="15.75" customHeight="1" s="106">
      <c r="B60" s="101">
        <f>ONCHAIN!B66</f>
        <v/>
      </c>
      <c r="C60" s="102">
        <f>ONCHAIN!S66</f>
        <v/>
      </c>
    </row>
    <row r="61" ht="15.75" customHeight="1" s="106">
      <c r="B61" s="101">
        <f>ONCHAIN!B70</f>
        <v/>
      </c>
      <c r="C61" s="102">
        <f>ONCHAIN!S70</f>
        <v/>
      </c>
    </row>
    <row r="62" ht="15.75" customHeight="1" s="106">
      <c r="B62" s="101">
        <f>ONCHAIN!B69</f>
        <v/>
      </c>
      <c r="C62" s="102">
        <f>ONCHAIN!S69</f>
        <v/>
      </c>
    </row>
    <row r="63" ht="15.75" customHeight="1" s="106">
      <c r="B63" s="101">
        <f>ONCHAIN!B68</f>
        <v/>
      </c>
      <c r="C63" s="102">
        <f>ONCHAIN!S68</f>
        <v/>
      </c>
    </row>
    <row r="64" ht="15.75" customHeight="1" s="106">
      <c r="B64" s="101">
        <f>ONCHAIN!B73</f>
        <v/>
      </c>
      <c r="C64" s="102">
        <f>ONCHAIN!S73</f>
        <v/>
      </c>
    </row>
    <row r="65" ht="15.75" customHeight="1" s="106">
      <c r="B65" s="101">
        <f>ONCHAIN!B81</f>
        <v/>
      </c>
      <c r="C65" s="102">
        <f>ONCHAIN!S81</f>
        <v/>
      </c>
    </row>
    <row r="66" ht="15.75" customHeight="1" s="106">
      <c r="B66" s="101">
        <f>ONCHAIN!B76</f>
        <v/>
      </c>
      <c r="C66" s="102">
        <f>ONCHAIN!S76</f>
        <v/>
      </c>
    </row>
    <row r="67" ht="15.75" customHeight="1" s="106">
      <c r="B67" s="101">
        <f>ONCHAIN!B67</f>
        <v/>
      </c>
      <c r="C67" s="102">
        <f>ONCHAIN!S67</f>
        <v/>
      </c>
    </row>
    <row r="68" ht="15.75" customHeight="1" s="106">
      <c r="B68" s="101">
        <f>ONCHAIN!B83</f>
        <v/>
      </c>
      <c r="C68" s="102">
        <f>ONCHAIN!S83</f>
        <v/>
      </c>
    </row>
    <row r="69" ht="15.75" customHeight="1" s="106">
      <c r="B69" s="101">
        <f>ONCHAIN!B79</f>
        <v/>
      </c>
      <c r="C69" s="102">
        <f>ONCHAIN!S79</f>
        <v/>
      </c>
    </row>
    <row r="70" ht="15.75" customHeight="1" s="106">
      <c r="B70" s="101">
        <f>ONCHAIN!B78</f>
        <v/>
      </c>
      <c r="C70" s="102">
        <f>ONCHAIN!S78</f>
        <v/>
      </c>
    </row>
    <row r="71" ht="15.75" customHeight="1" s="106">
      <c r="B71" s="101">
        <f>ONCHAIN!B82</f>
        <v/>
      </c>
      <c r="C71" s="102">
        <f>ONCHAIN!S82</f>
        <v/>
      </c>
    </row>
    <row r="72" ht="15.75" customHeight="1" s="106">
      <c r="B72" s="101">
        <f>ONCHAIN!B72</f>
        <v/>
      </c>
      <c r="C72" s="102">
        <f>ONCHAIN!S72</f>
        <v/>
      </c>
    </row>
    <row r="73" ht="15.75" customHeight="1" s="106">
      <c r="B73" s="101">
        <f>ONCHAIN!B80</f>
        <v/>
      </c>
      <c r="C73" s="102">
        <f>ONCHAIN!S80</f>
        <v/>
      </c>
    </row>
    <row r="74" ht="15.75" customHeight="1" s="106">
      <c r="B74" s="101">
        <f>ONCHAIN!B74</f>
        <v/>
      </c>
      <c r="C74" s="102">
        <f>ONCHAIN!S74</f>
        <v/>
      </c>
    </row>
    <row r="75" ht="15.75" customHeight="1" s="106">
      <c r="B75" s="101">
        <f>ONCHAIN!B77</f>
        <v/>
      </c>
      <c r="C75" s="102">
        <f>ONCHAIN!S77</f>
        <v/>
      </c>
    </row>
    <row r="76" ht="15.75" customHeight="1" s="106">
      <c r="C76" s="102" t="n"/>
    </row>
    <row r="77" ht="15.75" customHeight="1" s="106">
      <c r="C77" s="102" t="n"/>
    </row>
    <row r="78" ht="15.75" customHeight="1" s="106"/>
    <row r="79" ht="15.75" customHeight="1" s="106"/>
    <row r="80" ht="33" customHeight="1" s="106">
      <c r="B80" s="100">
        <f>ONCHAIN!B89</f>
        <v/>
      </c>
      <c r="C80" s="17" t="inlineStr">
        <is>
          <t xml:space="preserve">FD Mcap /  TVL </t>
        </is>
      </c>
    </row>
    <row r="81" ht="15.75" customHeight="1" s="106">
      <c r="B81" s="101">
        <f>ONCHAIN!B98</f>
        <v/>
      </c>
      <c r="C81" s="102">
        <f>ONCHAIN!S98</f>
        <v/>
      </c>
    </row>
    <row r="82" ht="15.75" customHeight="1" s="106">
      <c r="B82" s="101">
        <f>ONCHAIN!B90</f>
        <v/>
      </c>
      <c r="C82" s="102">
        <f>ONCHAIN!S90</f>
        <v/>
      </c>
    </row>
    <row r="83" ht="15.75" customHeight="1" s="106">
      <c r="B83" s="101">
        <f>ONCHAIN!B107</f>
        <v/>
      </c>
      <c r="C83" s="102">
        <f>ONCHAIN!S107</f>
        <v/>
      </c>
    </row>
    <row r="84" ht="15.75" customHeight="1" s="106">
      <c r="B84" s="101">
        <f>ONCHAIN!B96</f>
        <v/>
      </c>
      <c r="C84" s="102">
        <f>ONCHAIN!S96</f>
        <v/>
      </c>
    </row>
    <row r="85" ht="15.75" customHeight="1" s="106">
      <c r="B85" s="101">
        <f>ONCHAIN!B108</f>
        <v/>
      </c>
      <c r="C85" s="102">
        <f>ONCHAIN!S108</f>
        <v/>
      </c>
    </row>
    <row r="86" ht="15.75" customHeight="1" s="106">
      <c r="B86" s="101">
        <f>ONCHAIN!B94</f>
        <v/>
      </c>
      <c r="C86" s="102">
        <f>ONCHAIN!S94</f>
        <v/>
      </c>
    </row>
    <row r="87" ht="15.75" customHeight="1" s="106">
      <c r="B87" s="101">
        <f>ONCHAIN!B92</f>
        <v/>
      </c>
      <c r="C87" s="102">
        <f>ONCHAIN!S92</f>
        <v/>
      </c>
    </row>
    <row r="88" ht="15.75" customHeight="1" s="106">
      <c r="B88" s="101">
        <f>ONCHAIN!B114</f>
        <v/>
      </c>
      <c r="C88" s="102">
        <f>ONCHAIN!S114</f>
        <v/>
      </c>
    </row>
    <row r="89" ht="15.75" customHeight="1" s="106">
      <c r="B89" s="101">
        <f>ONCHAIN!B93</f>
        <v/>
      </c>
      <c r="C89" s="102">
        <f>ONCHAIN!S93</f>
        <v/>
      </c>
    </row>
    <row r="90" ht="15.75" customHeight="1" s="106">
      <c r="B90" s="101">
        <f>ONCHAIN!B100</f>
        <v/>
      </c>
      <c r="C90" s="102">
        <f>ONCHAIN!S100</f>
        <v/>
      </c>
    </row>
    <row r="91" ht="15.75" customHeight="1" s="106">
      <c r="B91" s="101">
        <f>ONCHAIN!B97</f>
        <v/>
      </c>
      <c r="C91" s="102">
        <f>ONCHAIN!S97</f>
        <v/>
      </c>
    </row>
    <row r="92" ht="15.75" customHeight="1" s="106">
      <c r="B92" s="101">
        <f>ONCHAIN!B104</f>
        <v/>
      </c>
      <c r="C92" s="102">
        <f>ONCHAIN!S104</f>
        <v/>
      </c>
    </row>
    <row r="93" ht="15.75" customHeight="1" s="106">
      <c r="B93" s="101">
        <f>ONCHAIN!B99</f>
        <v/>
      </c>
      <c r="C93" s="102">
        <f>ONCHAIN!S99</f>
        <v/>
      </c>
    </row>
    <row r="94" ht="15.75" customHeight="1" s="106">
      <c r="B94" s="101">
        <f>ONCHAIN!B111</f>
        <v/>
      </c>
      <c r="C94" s="102">
        <f>ONCHAIN!S111</f>
        <v/>
      </c>
    </row>
    <row r="95" ht="15.75" customHeight="1" s="106">
      <c r="B95" s="101">
        <f>ONCHAIN!B91</f>
        <v/>
      </c>
      <c r="C95" s="102">
        <f>ONCHAIN!S91</f>
        <v/>
      </c>
    </row>
    <row r="96" ht="15.75" customHeight="1" s="106">
      <c r="B96" s="101">
        <f>ONCHAIN!B119</f>
        <v/>
      </c>
      <c r="C96" s="102">
        <f>ONCHAIN!S119</f>
        <v/>
      </c>
    </row>
    <row r="97" ht="15.75" customHeight="1" s="106">
      <c r="B97" s="101">
        <f>ONCHAIN!B110</f>
        <v/>
      </c>
      <c r="C97" s="102">
        <f>ONCHAIN!S110</f>
        <v/>
      </c>
    </row>
    <row r="98" ht="15.75" customHeight="1" s="106">
      <c r="B98" s="105">
        <f>ONCHAIN!B115</f>
        <v/>
      </c>
      <c r="C98" s="102">
        <f>ONCHAIN!S115</f>
        <v/>
      </c>
    </row>
    <row r="99" ht="15.75" customHeight="1" s="106">
      <c r="B99" s="101">
        <f>ONCHAIN!B95</f>
        <v/>
      </c>
      <c r="C99" s="102">
        <f>ONCHAIN!S95</f>
        <v/>
      </c>
    </row>
    <row r="100" ht="15.75" customHeight="1" s="106">
      <c r="B100" s="101">
        <f>ONCHAIN!B113</f>
        <v/>
      </c>
      <c r="C100" s="102">
        <f>ONCHAIN!S113</f>
        <v/>
      </c>
    </row>
    <row r="101" ht="15.75" customHeight="1" s="106">
      <c r="B101" s="101">
        <f>ONCHAIN!B101</f>
        <v/>
      </c>
      <c r="C101" s="102">
        <f>ONCHAIN!S101</f>
        <v/>
      </c>
    </row>
    <row r="102" ht="15.75" customHeight="1" s="106">
      <c r="B102" s="101">
        <f>ONCHAIN!B105</f>
        <v/>
      </c>
      <c r="C102" s="102">
        <f>ONCHAIN!S105</f>
        <v/>
      </c>
    </row>
    <row r="103" ht="15.75" customHeight="1" s="106">
      <c r="B103" s="101">
        <f>ONCHAIN!B118</f>
        <v/>
      </c>
      <c r="C103" s="102">
        <f>ONCHAIN!S118</f>
        <v/>
      </c>
    </row>
    <row r="104" ht="15.75" customHeight="1" s="106">
      <c r="B104" s="101">
        <f>ONCHAIN!B106</f>
        <v/>
      </c>
      <c r="C104" s="102">
        <f>ONCHAIN!S106</f>
        <v/>
      </c>
    </row>
    <row r="105" ht="15.75" customHeight="1" s="106">
      <c r="B105" s="101">
        <f>ONCHAIN!B120</f>
        <v/>
      </c>
      <c r="C105" s="102">
        <f>ONCHAIN!S120</f>
        <v/>
      </c>
    </row>
    <row r="106" ht="15.75" customHeight="1" s="106">
      <c r="B106" s="101">
        <f>ONCHAIN!B112</f>
        <v/>
      </c>
      <c r="C106" s="102">
        <f>ONCHAIN!S112</f>
        <v/>
      </c>
    </row>
    <row r="107" ht="15.75" customHeight="1" s="106">
      <c r="B107" s="101">
        <f>ONCHAIN!B116</f>
        <v/>
      </c>
      <c r="C107" s="102">
        <f>ONCHAIN!S116</f>
        <v/>
      </c>
    </row>
    <row r="108" ht="15.75" customHeight="1" s="106">
      <c r="B108" s="101">
        <f>ONCHAIN!B102</f>
        <v/>
      </c>
      <c r="C108" s="102">
        <f>ONCHAIN!S102</f>
        <v/>
      </c>
    </row>
    <row r="109" ht="15.75" customHeight="1" s="106">
      <c r="B109" s="101">
        <f>ONCHAIN!B121</f>
        <v/>
      </c>
      <c r="C109" s="102">
        <f>ONCHAIN!S121</f>
        <v/>
      </c>
    </row>
    <row r="110" ht="15.75" customHeight="1" s="106">
      <c r="B110" s="101">
        <f>ONCHAIN!B109</f>
        <v/>
      </c>
      <c r="C110" s="102">
        <f>ONCHAIN!S109</f>
        <v/>
      </c>
    </row>
    <row r="111" ht="15.75" customHeight="1" s="106">
      <c r="B111" s="104">
        <f>ONCHAIN!B117</f>
        <v/>
      </c>
      <c r="C111" s="102">
        <f>ONCHAIN!S117</f>
        <v/>
      </c>
    </row>
    <row r="112" ht="15.75" customHeight="1" s="106">
      <c r="C112" s="102" t="n"/>
    </row>
    <row r="113" ht="15.75" customHeight="1" s="106">
      <c r="C113" s="102" t="n"/>
    </row>
    <row r="114" ht="15.75" customHeight="1" s="106"/>
    <row r="115" ht="15.75" customHeight="1" s="106"/>
    <row r="116" ht="15.75" customHeight="1" s="106"/>
    <row r="117" ht="15.75" customHeight="1" s="106"/>
    <row r="118" ht="15.75" customHeight="1" s="106"/>
    <row r="119" ht="15.75" customHeight="1" s="106"/>
    <row r="120" ht="15.75" customHeight="1" s="106"/>
    <row r="121" ht="15.75" customHeight="1" s="106"/>
    <row r="122" ht="15.75" customHeight="1" s="106"/>
    <row r="123" ht="15.75" customHeight="1" s="106"/>
    <row r="124" ht="15.75" customHeight="1" s="106"/>
    <row r="125" ht="15.75" customHeight="1" s="106"/>
    <row r="126" ht="15.75" customHeight="1" s="106"/>
    <row r="127" ht="15.75" customHeight="1" s="106"/>
    <row r="128" ht="15.75" customHeight="1" s="106"/>
    <row r="129" ht="15.75" customHeight="1" s="106"/>
    <row r="130" ht="15.75" customHeight="1" s="106"/>
    <row r="131" ht="15.75" customHeight="1" s="106"/>
    <row r="132" ht="15.75" customHeight="1" s="106"/>
    <row r="133" ht="15.75" customHeight="1" s="106"/>
    <row r="134" ht="15.75" customHeight="1" s="106"/>
    <row r="135" ht="15.75" customHeight="1" s="106"/>
    <row r="136" ht="15.75" customHeight="1" s="106"/>
    <row r="137" ht="15.75" customHeight="1" s="106"/>
    <row r="138" ht="15.75" customHeight="1" s="106"/>
    <row r="139" ht="15.75" customHeight="1" s="106"/>
    <row r="140" ht="15.75" customHeight="1" s="106"/>
    <row r="141" ht="15.75" customHeight="1" s="106"/>
    <row r="142" ht="15.75" customHeight="1" s="106"/>
    <row r="143" ht="15.75" customHeight="1" s="106"/>
    <row r="144" ht="15.75" customHeight="1" s="106"/>
    <row r="145" ht="15.75" customHeight="1" s="106"/>
    <row r="146" ht="15.75" customHeight="1" s="106"/>
    <row r="147" ht="15.75" customHeight="1" s="106"/>
    <row r="148" ht="15.75" customHeight="1" s="106"/>
    <row r="149" ht="15.75" customHeight="1" s="106"/>
    <row r="150" ht="15.75" customHeight="1" s="106"/>
    <row r="151" ht="15.75" customHeight="1" s="106"/>
    <row r="152" ht="15.75" customHeight="1" s="106"/>
    <row r="153" ht="15.75" customHeight="1" s="106"/>
    <row r="154" ht="15.75" customHeight="1" s="106"/>
    <row r="155" ht="15.75" customHeight="1" s="106"/>
    <row r="156" ht="15.75" customHeight="1" s="106"/>
    <row r="157" ht="15.75" customHeight="1" s="106"/>
    <row r="158" ht="15.75" customHeight="1" s="106"/>
    <row r="159" ht="15.75" customHeight="1" s="106"/>
    <row r="160" ht="15.75" customHeight="1" s="106"/>
    <row r="161" ht="15.75" customHeight="1" s="106"/>
    <row r="162" ht="15.75" customHeight="1" s="106"/>
    <row r="163" ht="15.75" customHeight="1" s="106"/>
    <row r="164" ht="15.75" customHeight="1" s="106"/>
    <row r="165" ht="15.75" customHeight="1" s="106"/>
    <row r="166" ht="15.75" customHeight="1" s="106"/>
    <row r="167" ht="15.75" customHeight="1" s="106"/>
    <row r="168" ht="15.75" customHeight="1" s="106"/>
    <row r="169" ht="15.75" customHeight="1" s="106"/>
    <row r="170" ht="15.75" customHeight="1" s="106"/>
    <row r="171" ht="15.75" customHeight="1" s="106"/>
    <row r="172" ht="15.75" customHeight="1" s="106"/>
    <row r="173" ht="15.75" customHeight="1" s="106"/>
    <row r="174" ht="15.75" customHeight="1" s="106"/>
    <row r="175" ht="15.75" customHeight="1" s="106"/>
    <row r="176" ht="15.75" customHeight="1" s="106"/>
    <row r="177" ht="15.75" customHeight="1" s="106"/>
    <row r="178" ht="15.75" customHeight="1" s="106"/>
    <row r="179" ht="15.75" customHeight="1" s="106"/>
    <row r="180" ht="15.75" customHeight="1" s="106"/>
    <row r="181" ht="15.75" customHeight="1" s="106"/>
    <row r="182" ht="15.75" customHeight="1" s="106"/>
    <row r="183" ht="15.75" customHeight="1" s="106"/>
    <row r="184" ht="15.75" customHeight="1" s="106"/>
    <row r="185" ht="15.75" customHeight="1" s="106"/>
    <row r="186" ht="15.75" customHeight="1" s="106"/>
    <row r="187" ht="15.75" customHeight="1" s="106"/>
    <row r="188" ht="15.75" customHeight="1" s="106"/>
    <row r="189" ht="15.75" customHeight="1" s="106"/>
    <row r="190" ht="15.75" customHeight="1" s="106"/>
    <row r="191" ht="15.75" customHeight="1" s="106"/>
    <row r="192" ht="15.75" customHeight="1" s="106"/>
    <row r="193" ht="15.75" customHeight="1" s="106"/>
    <row r="194" ht="15.75" customHeight="1" s="106"/>
    <row r="195" ht="15.75" customHeight="1" s="106"/>
    <row r="196" ht="15.75" customHeight="1" s="106"/>
    <row r="197" ht="15.75" customHeight="1" s="106"/>
    <row r="198" ht="15.75" customHeight="1" s="106"/>
    <row r="199" ht="15.75" customHeight="1" s="106"/>
    <row r="200" ht="15.75" customHeight="1" s="106"/>
    <row r="201" ht="15.75" customHeight="1" s="106"/>
    <row r="202" ht="15.75" customHeight="1" s="106"/>
    <row r="203" ht="15.75" customHeight="1" s="106"/>
    <row r="204" ht="15.75" customHeight="1" s="106"/>
    <row r="205" ht="15.75" customHeight="1" s="106"/>
    <row r="206" ht="15.75" customHeight="1" s="106"/>
    <row r="207" ht="15.75" customHeight="1" s="106"/>
    <row r="208" ht="15.75" customHeight="1" s="106"/>
    <row r="209" ht="15.75" customHeight="1" s="106"/>
    <row r="210" ht="15.75" customHeight="1" s="106"/>
    <row r="211" ht="15.75" customHeight="1" s="106"/>
    <row r="212" ht="15.75" customHeight="1" s="106"/>
    <row r="213" ht="15.75" customHeight="1" s="106"/>
    <row r="214" ht="15.75" customHeight="1" s="106"/>
    <row r="215" ht="15.75" customHeight="1" s="106"/>
    <row r="216" ht="15.75" customHeight="1" s="106"/>
    <row r="217" ht="15.75" customHeight="1" s="106"/>
    <row r="218" ht="15.75" customHeight="1" s="106"/>
    <row r="219" ht="15.75" customHeight="1" s="106"/>
    <row r="220" ht="15.75" customHeight="1" s="106"/>
    <row r="221" ht="15.75" customHeight="1" s="106"/>
    <row r="222" ht="15.75" customHeight="1" s="106"/>
    <row r="223" ht="15.75" customHeight="1" s="106"/>
    <row r="224" ht="15.75" customHeight="1" s="106"/>
    <row r="225" ht="15.75" customHeight="1" s="106"/>
    <row r="226" ht="15.75" customHeight="1" s="106"/>
    <row r="227" ht="15.75" customHeight="1" s="106"/>
    <row r="228" ht="15.75" customHeight="1" s="106"/>
    <row r="229" ht="15.75" customHeight="1" s="106"/>
    <row r="230" ht="15.75" customHeight="1" s="106"/>
    <row r="231" ht="15.75" customHeight="1" s="106"/>
    <row r="232" ht="15.75" customHeight="1" s="106"/>
    <row r="233" ht="15.75" customHeight="1" s="106"/>
    <row r="234" ht="15.75" customHeight="1" s="106"/>
    <row r="235" ht="15.75" customHeight="1" s="106"/>
    <row r="236" ht="15.75" customHeight="1" s="106"/>
    <row r="237" ht="15.75" customHeight="1" s="106"/>
    <row r="238" ht="15.75" customHeight="1" s="106"/>
    <row r="239" ht="15.75" customHeight="1" s="106"/>
    <row r="240" ht="15.75" customHeight="1" s="106"/>
    <row r="241" ht="15.75" customHeight="1" s="106"/>
    <row r="242" ht="15.75" customHeight="1" s="106"/>
    <row r="243" ht="15.75" customHeight="1" s="106"/>
    <row r="244" ht="15.75" customHeight="1" s="106"/>
    <row r="245" ht="15.75" customHeight="1" s="106"/>
    <row r="246" ht="15.75" customHeight="1" s="106"/>
    <row r="247" ht="15.75" customHeight="1" s="106"/>
    <row r="248" ht="15.75" customHeight="1" s="106"/>
    <row r="249" ht="15.75" customHeight="1" s="106"/>
    <row r="250" ht="15.75" customHeight="1" s="106"/>
    <row r="251" ht="15.75" customHeight="1" s="106"/>
    <row r="252" ht="15.75" customHeight="1" s="106"/>
    <row r="253" ht="15.75" customHeight="1" s="106"/>
    <row r="254" ht="15.75" customHeight="1" s="106"/>
    <row r="255" ht="15.75" customHeight="1" s="106"/>
    <row r="256" ht="15.75" customHeight="1" s="106"/>
    <row r="257" ht="15.75" customHeight="1" s="106"/>
    <row r="258" ht="15.75" customHeight="1" s="106"/>
    <row r="259" ht="15.75" customHeight="1" s="106"/>
    <row r="260" ht="15.75" customHeight="1" s="106"/>
    <row r="261" ht="15.75" customHeight="1" s="106"/>
    <row r="262" ht="15.75" customHeight="1" s="106"/>
    <row r="263" ht="15.75" customHeight="1" s="106"/>
    <row r="264" ht="15.75" customHeight="1" s="106"/>
    <row r="265" ht="15.75" customHeight="1" s="106"/>
    <row r="266" ht="15.75" customHeight="1" s="106"/>
    <row r="267" ht="15.75" customHeight="1" s="106"/>
    <row r="268" ht="15.75" customHeight="1" s="106"/>
    <row r="269" ht="15.75" customHeight="1" s="106"/>
    <row r="270" ht="15.75" customHeight="1" s="106"/>
    <row r="271" ht="15.75" customHeight="1" s="106"/>
    <row r="272" ht="15.75" customHeight="1" s="106"/>
    <row r="273" ht="15.75" customHeight="1" s="106"/>
    <row r="274" ht="15.75" customHeight="1" s="106"/>
    <row r="275" ht="15.75" customHeight="1" s="106"/>
    <row r="276" ht="15.75" customHeight="1" s="106"/>
    <row r="277" ht="15.75" customHeight="1" s="106"/>
    <row r="278" ht="15.75" customHeight="1" s="106"/>
    <row r="279" ht="15.75" customHeight="1" s="106"/>
    <row r="280" ht="15.75" customHeight="1" s="106"/>
    <row r="281" ht="15.75" customHeight="1" s="106"/>
    <row r="282" ht="15.75" customHeight="1" s="106"/>
    <row r="283" ht="15.75" customHeight="1" s="106"/>
    <row r="284" ht="15.75" customHeight="1" s="106"/>
    <row r="285" ht="15.75" customHeight="1" s="106"/>
    <row r="286" ht="15.75" customHeight="1" s="106"/>
    <row r="287" ht="15.75" customHeight="1" s="106"/>
    <row r="288" ht="15.75" customHeight="1" s="106"/>
    <row r="289" ht="15.75" customHeight="1" s="106"/>
    <row r="290" ht="15.75" customHeight="1" s="106"/>
    <row r="291" ht="15.75" customHeight="1" s="106"/>
    <row r="292" ht="15.75" customHeight="1" s="106"/>
    <row r="293" ht="15.75" customHeight="1" s="106"/>
    <row r="294" ht="15.75" customHeight="1" s="106"/>
    <row r="295" ht="15.75" customHeight="1" s="106"/>
    <row r="296" ht="15.75" customHeight="1" s="106"/>
    <row r="297" ht="15.75" customHeight="1" s="106"/>
    <row r="298" ht="15.75" customHeight="1" s="106"/>
    <row r="299" ht="15.75" customHeight="1" s="106"/>
    <row r="300" ht="15.75" customHeight="1" s="106"/>
    <row r="301" ht="15.75" customHeight="1" s="106"/>
    <row r="302" ht="15.75" customHeight="1" s="106"/>
    <row r="303" ht="15.75" customHeight="1" s="106"/>
    <row r="304" ht="15.75" customHeight="1" s="106"/>
    <row r="305" ht="15.75" customHeight="1" s="106"/>
    <row r="306" ht="15.75" customHeight="1" s="106"/>
    <row r="307" ht="15.75" customHeight="1" s="106"/>
    <row r="308" ht="15.75" customHeight="1" s="106"/>
    <row r="309" ht="15.75" customHeight="1" s="106"/>
    <row r="310" ht="15.75" customHeight="1" s="106"/>
    <row r="311" ht="15.75" customHeight="1" s="106"/>
    <row r="312" ht="15.75" customHeight="1" s="106"/>
    <row r="313" ht="15.75" customHeight="1" s="106"/>
    <row r="314" ht="15.75" customHeight="1" s="106"/>
    <row r="315" ht="15.75" customHeight="1" s="106"/>
    <row r="316" ht="15.75" customHeight="1" s="106"/>
    <row r="317" ht="15.75" customHeight="1" s="106"/>
    <row r="318" ht="15.75" customHeight="1" s="106"/>
    <row r="319" ht="15.75" customHeight="1" s="106"/>
    <row r="320" ht="15.75" customHeight="1" s="106"/>
    <row r="321" ht="15.75" customHeight="1" s="106"/>
    <row r="322" ht="15.75" customHeight="1" s="106"/>
    <row r="323" ht="15.75" customHeight="1" s="106"/>
    <row r="324" ht="15.75" customHeight="1" s="106"/>
    <row r="325" ht="15.75" customHeight="1" s="106"/>
    <row r="326" ht="15.75" customHeight="1" s="106"/>
    <row r="327" ht="15.75" customHeight="1" s="106"/>
    <row r="328" ht="15.75" customHeight="1" s="106"/>
    <row r="329" ht="15.75" customHeight="1" s="106"/>
    <row r="330" ht="15.75" customHeight="1" s="106"/>
    <row r="331" ht="15.75" customHeight="1" s="106"/>
    <row r="332" ht="15.75" customHeight="1" s="106"/>
    <row r="333" ht="15.75" customHeight="1" s="106"/>
    <row r="334" ht="15.75" customHeight="1" s="106"/>
    <row r="335" ht="15.75" customHeight="1" s="106"/>
    <row r="336" ht="15.75" customHeight="1" s="106"/>
    <row r="337" ht="15.75" customHeight="1" s="106"/>
    <row r="338" ht="15.75" customHeight="1" s="106"/>
    <row r="339" ht="15.75" customHeight="1" s="106"/>
    <row r="340" ht="15.75" customHeight="1" s="106"/>
    <row r="341" ht="15.75" customHeight="1" s="106"/>
    <row r="342" ht="15.75" customHeight="1" s="106"/>
    <row r="343" ht="15.75" customHeight="1" s="106"/>
    <row r="344" ht="15.75" customHeight="1" s="106"/>
    <row r="345" ht="15.75" customHeight="1" s="106"/>
    <row r="346" ht="15.75" customHeight="1" s="106"/>
    <row r="347" ht="15.75" customHeight="1" s="106"/>
    <row r="348" ht="15.75" customHeight="1" s="106"/>
    <row r="349" ht="15.75" customHeight="1" s="106"/>
    <row r="350" ht="15.75" customHeight="1" s="106"/>
    <row r="351" ht="15.75" customHeight="1" s="106"/>
    <row r="352" ht="15.75" customHeight="1" s="106"/>
    <row r="353" ht="15.75" customHeight="1" s="106"/>
    <row r="354" ht="15.75" customHeight="1" s="106"/>
    <row r="355" ht="15.75" customHeight="1" s="106"/>
    <row r="356" ht="15.75" customHeight="1" s="106"/>
    <row r="357" ht="15.75" customHeight="1" s="106"/>
    <row r="358" ht="15.75" customHeight="1" s="106"/>
    <row r="359" ht="15.75" customHeight="1" s="106"/>
    <row r="360" ht="15.75" customHeight="1" s="106"/>
    <row r="361" ht="15.75" customHeight="1" s="106"/>
    <row r="362" ht="15.75" customHeight="1" s="106"/>
    <row r="363" ht="15.75" customHeight="1" s="106"/>
    <row r="364" ht="15.75" customHeight="1" s="106"/>
    <row r="365" ht="15.75" customHeight="1" s="106"/>
    <row r="366" ht="15.75" customHeight="1" s="106"/>
    <row r="367" ht="15.75" customHeight="1" s="106"/>
    <row r="368" ht="15.75" customHeight="1" s="106"/>
    <row r="369" ht="15.75" customHeight="1" s="106"/>
    <row r="370" ht="15.75" customHeight="1" s="106"/>
    <row r="371" ht="15.75" customHeight="1" s="106"/>
    <row r="372" ht="15.75" customHeight="1" s="106"/>
    <row r="373" ht="15.75" customHeight="1" s="106"/>
    <row r="374" ht="15.75" customHeight="1" s="106"/>
    <row r="375" ht="15.75" customHeight="1" s="106"/>
    <row r="376" ht="15.75" customHeight="1" s="106"/>
    <row r="377" ht="15.75" customHeight="1" s="106"/>
    <row r="378" ht="15.75" customHeight="1" s="106"/>
    <row r="379" ht="15.75" customHeight="1" s="106"/>
    <row r="380" ht="15.75" customHeight="1" s="106"/>
    <row r="381" ht="15.75" customHeight="1" s="106"/>
    <row r="382" ht="15.75" customHeight="1" s="106"/>
    <row r="383" ht="15.75" customHeight="1" s="106"/>
    <row r="384" ht="15.75" customHeight="1" s="106"/>
    <row r="385" ht="15.75" customHeight="1" s="106"/>
    <row r="386" ht="15.75" customHeight="1" s="106"/>
    <row r="387" ht="15.75" customHeight="1" s="106"/>
    <row r="388" ht="15.75" customHeight="1" s="106"/>
    <row r="389" ht="15.75" customHeight="1" s="106"/>
    <row r="390" ht="15.75" customHeight="1" s="106"/>
    <row r="391" ht="15.75" customHeight="1" s="106"/>
    <row r="392" ht="15.75" customHeight="1" s="106"/>
    <row r="393" ht="15.75" customHeight="1" s="106"/>
    <row r="394" ht="15.75" customHeight="1" s="106"/>
    <row r="395" ht="15.75" customHeight="1" s="106"/>
    <row r="396" ht="15.75" customHeight="1" s="106"/>
    <row r="397" ht="15.75" customHeight="1" s="106"/>
    <row r="398" ht="15.75" customHeight="1" s="106"/>
    <row r="399" ht="15.75" customHeight="1" s="106"/>
    <row r="400" ht="15.75" customHeight="1" s="106"/>
    <row r="401" ht="15.75" customHeight="1" s="106"/>
    <row r="402" ht="15.75" customHeight="1" s="106"/>
    <row r="403" ht="15.75" customHeight="1" s="106"/>
    <row r="404" ht="15.75" customHeight="1" s="106"/>
    <row r="405" ht="15.75" customHeight="1" s="106"/>
    <row r="406" ht="15.75" customHeight="1" s="106"/>
    <row r="407" ht="15.75" customHeight="1" s="106"/>
    <row r="408" ht="15.75" customHeight="1" s="106"/>
    <row r="409" ht="15.75" customHeight="1" s="106"/>
    <row r="410" ht="15.75" customHeight="1" s="106"/>
    <row r="411" ht="15.75" customHeight="1" s="106"/>
    <row r="412" ht="15.75" customHeight="1" s="106"/>
    <row r="413" ht="15.75" customHeight="1" s="106"/>
    <row r="414" ht="15.75" customHeight="1" s="106"/>
    <row r="415" ht="15.75" customHeight="1" s="106"/>
    <row r="416" ht="15.75" customHeight="1" s="106"/>
    <row r="417" ht="15.75" customHeight="1" s="106"/>
    <row r="418" ht="15.75" customHeight="1" s="106"/>
    <row r="419" ht="15.75" customHeight="1" s="106"/>
    <row r="420" ht="15.75" customHeight="1" s="106"/>
    <row r="421" ht="15.75" customHeight="1" s="106"/>
    <row r="422" ht="15.75" customHeight="1" s="106"/>
    <row r="423" ht="15.75" customHeight="1" s="106"/>
    <row r="424" ht="15.75" customHeight="1" s="106"/>
    <row r="425" ht="15.75" customHeight="1" s="106"/>
    <row r="426" ht="15.75" customHeight="1" s="106"/>
    <row r="427" ht="15.75" customHeight="1" s="106"/>
    <row r="428" ht="15.75" customHeight="1" s="106"/>
    <row r="429" ht="15.75" customHeight="1" s="106"/>
    <row r="430" ht="15.75" customHeight="1" s="106"/>
    <row r="431" ht="15.75" customHeight="1" s="106"/>
    <row r="432" ht="15.75" customHeight="1" s="106"/>
    <row r="433" ht="15.75" customHeight="1" s="106"/>
    <row r="434" ht="15.75" customHeight="1" s="106"/>
    <row r="435" ht="15.75" customHeight="1" s="106"/>
    <row r="436" ht="15.75" customHeight="1" s="106"/>
    <row r="437" ht="15.75" customHeight="1" s="106"/>
    <row r="438" ht="15.75" customHeight="1" s="106"/>
    <row r="439" ht="15.75" customHeight="1" s="106"/>
    <row r="440" ht="15.75" customHeight="1" s="106"/>
    <row r="441" ht="15.75" customHeight="1" s="106"/>
    <row r="442" ht="15.75" customHeight="1" s="106"/>
    <row r="443" ht="15.75" customHeight="1" s="106"/>
    <row r="444" ht="15.75" customHeight="1" s="106"/>
    <row r="445" ht="15.75" customHeight="1" s="106"/>
    <row r="446" ht="15.75" customHeight="1" s="106"/>
    <row r="447" ht="15.75" customHeight="1" s="106"/>
    <row r="448" ht="15.75" customHeight="1" s="106"/>
    <row r="449" ht="15.75" customHeight="1" s="106"/>
    <row r="450" ht="15.75" customHeight="1" s="106"/>
    <row r="451" ht="15.75" customHeight="1" s="106"/>
    <row r="452" ht="15.75" customHeight="1" s="106"/>
    <row r="453" ht="15.75" customHeight="1" s="106"/>
    <row r="454" ht="15.75" customHeight="1" s="106"/>
    <row r="455" ht="15.75" customHeight="1" s="106"/>
    <row r="456" ht="15.75" customHeight="1" s="106"/>
    <row r="457" ht="15.75" customHeight="1" s="106"/>
    <row r="458" ht="15.75" customHeight="1" s="106"/>
    <row r="459" ht="15.75" customHeight="1" s="106"/>
    <row r="460" ht="15.75" customHeight="1" s="106"/>
    <row r="461" ht="15.75" customHeight="1" s="106"/>
    <row r="462" ht="15.75" customHeight="1" s="106"/>
    <row r="463" ht="15.75" customHeight="1" s="106"/>
    <row r="464" ht="15.75" customHeight="1" s="106"/>
    <row r="465" ht="15.75" customHeight="1" s="106"/>
    <row r="466" ht="15.75" customHeight="1" s="106"/>
    <row r="467" ht="15.75" customHeight="1" s="106"/>
    <row r="468" ht="15.75" customHeight="1" s="106"/>
    <row r="469" ht="15.75" customHeight="1" s="106"/>
    <row r="470" ht="15.75" customHeight="1" s="106"/>
    <row r="471" ht="15.75" customHeight="1" s="106"/>
    <row r="472" ht="15.75" customHeight="1" s="106"/>
    <row r="473" ht="15.75" customHeight="1" s="106"/>
    <row r="474" ht="15.75" customHeight="1" s="106"/>
    <row r="475" ht="15.75" customHeight="1" s="106"/>
    <row r="476" ht="15.75" customHeight="1" s="106"/>
    <row r="477" ht="15.75" customHeight="1" s="106"/>
    <row r="478" ht="15.75" customHeight="1" s="106"/>
    <row r="479" ht="15.75" customHeight="1" s="106"/>
    <row r="480" ht="15.75" customHeight="1" s="106"/>
    <row r="481" ht="15.75" customHeight="1" s="106"/>
    <row r="482" ht="15.75" customHeight="1" s="106"/>
    <row r="483" ht="15.75" customHeight="1" s="106"/>
    <row r="484" ht="15.75" customHeight="1" s="106"/>
    <row r="485" ht="15.75" customHeight="1" s="106"/>
    <row r="486" ht="15.75" customHeight="1" s="106"/>
    <row r="487" ht="15.75" customHeight="1" s="106"/>
    <row r="488" ht="15.75" customHeight="1" s="106"/>
    <row r="489" ht="15.75" customHeight="1" s="106"/>
    <row r="490" ht="15.75" customHeight="1" s="106"/>
    <row r="491" ht="15.75" customHeight="1" s="106"/>
    <row r="492" ht="15.75" customHeight="1" s="106"/>
    <row r="493" ht="15.75" customHeight="1" s="106"/>
    <row r="494" ht="15.75" customHeight="1" s="106"/>
    <row r="495" ht="15.75" customHeight="1" s="106"/>
    <row r="496" ht="15.75" customHeight="1" s="106"/>
    <row r="497" ht="15.75" customHeight="1" s="106"/>
    <row r="498" ht="15.75" customHeight="1" s="106"/>
    <row r="499" ht="15.75" customHeight="1" s="106"/>
    <row r="500" ht="15.75" customHeight="1" s="106"/>
    <row r="501" ht="15.75" customHeight="1" s="106"/>
    <row r="502" ht="15.75" customHeight="1" s="106"/>
    <row r="503" ht="15.75" customHeight="1" s="106"/>
    <row r="504" ht="15.75" customHeight="1" s="106"/>
    <row r="505" ht="15.75" customHeight="1" s="106"/>
    <row r="506" ht="15.75" customHeight="1" s="106"/>
    <row r="507" ht="15.75" customHeight="1" s="106"/>
    <row r="508" ht="15.75" customHeight="1" s="106"/>
    <row r="509" ht="15.75" customHeight="1" s="106"/>
    <row r="510" ht="15.75" customHeight="1" s="106"/>
    <row r="511" ht="15.75" customHeight="1" s="106"/>
    <row r="512" ht="15.75" customHeight="1" s="106"/>
    <row r="513" ht="15.75" customHeight="1" s="106"/>
    <row r="514" ht="15.75" customHeight="1" s="106"/>
    <row r="515" ht="15.75" customHeight="1" s="106"/>
    <row r="516" ht="15.75" customHeight="1" s="106"/>
    <row r="517" ht="15.75" customHeight="1" s="106"/>
    <row r="518" ht="15.75" customHeight="1" s="106"/>
    <row r="519" ht="15.75" customHeight="1" s="106"/>
    <row r="520" ht="15.75" customHeight="1" s="106"/>
    <row r="521" ht="15.75" customHeight="1" s="106"/>
    <row r="522" ht="15.75" customHeight="1" s="106"/>
    <row r="523" ht="15.75" customHeight="1" s="106"/>
    <row r="524" ht="15.75" customHeight="1" s="106"/>
    <row r="525" ht="15.75" customHeight="1" s="106"/>
    <row r="526" ht="15.75" customHeight="1" s="106"/>
    <row r="527" ht="15.75" customHeight="1" s="106"/>
    <row r="528" ht="15.75" customHeight="1" s="106"/>
    <row r="529" ht="15.75" customHeight="1" s="106"/>
    <row r="530" ht="15.75" customHeight="1" s="106"/>
    <row r="531" ht="15.75" customHeight="1" s="106"/>
    <row r="532" ht="15.75" customHeight="1" s="106"/>
    <row r="533" ht="15.75" customHeight="1" s="106"/>
    <row r="534" ht="15.75" customHeight="1" s="106"/>
    <row r="535" ht="15.75" customHeight="1" s="106"/>
    <row r="536" ht="15.75" customHeight="1" s="106"/>
    <row r="537" ht="15.75" customHeight="1" s="106"/>
    <row r="538" ht="15.75" customHeight="1" s="106"/>
    <row r="539" ht="15.75" customHeight="1" s="106"/>
    <row r="540" ht="15.75" customHeight="1" s="106"/>
    <row r="541" ht="15.75" customHeight="1" s="106"/>
    <row r="542" ht="15.75" customHeight="1" s="106"/>
    <row r="543" ht="15.75" customHeight="1" s="106"/>
    <row r="544" ht="15.75" customHeight="1" s="106"/>
    <row r="545" ht="15.75" customHeight="1" s="106"/>
    <row r="546" ht="15.75" customHeight="1" s="106"/>
    <row r="547" ht="15.75" customHeight="1" s="106"/>
    <row r="548" ht="15.75" customHeight="1" s="106"/>
    <row r="549" ht="15.75" customHeight="1" s="106"/>
    <row r="550" ht="15.75" customHeight="1" s="106"/>
    <row r="551" ht="15.75" customHeight="1" s="106"/>
    <row r="552" ht="15.75" customHeight="1" s="106"/>
    <row r="553" ht="15.75" customHeight="1" s="106"/>
    <row r="554" ht="15.75" customHeight="1" s="106"/>
    <row r="555" ht="15.75" customHeight="1" s="106"/>
    <row r="556" ht="15.75" customHeight="1" s="106"/>
    <row r="557" ht="15.75" customHeight="1" s="106"/>
    <row r="558" ht="15.75" customHeight="1" s="106"/>
    <row r="559" ht="15.75" customHeight="1" s="106"/>
    <row r="560" ht="15.75" customHeight="1" s="106"/>
    <row r="561" ht="15.75" customHeight="1" s="106"/>
    <row r="562" ht="15.75" customHeight="1" s="106"/>
    <row r="563" ht="15.75" customHeight="1" s="106"/>
    <row r="564" ht="15.75" customHeight="1" s="106"/>
    <row r="565" ht="15.75" customHeight="1" s="106"/>
    <row r="566" ht="15.75" customHeight="1" s="106"/>
    <row r="567" ht="15.75" customHeight="1" s="106"/>
    <row r="568" ht="15.75" customHeight="1" s="106"/>
    <row r="569" ht="15.75" customHeight="1" s="106"/>
    <row r="570" ht="15.75" customHeight="1" s="106"/>
    <row r="571" ht="15.75" customHeight="1" s="106"/>
    <row r="572" ht="15.75" customHeight="1" s="106"/>
    <row r="573" ht="15.75" customHeight="1" s="106"/>
    <row r="574" ht="15.75" customHeight="1" s="106"/>
    <row r="575" ht="15.75" customHeight="1" s="106"/>
    <row r="576" ht="15.75" customHeight="1" s="106"/>
    <row r="577" ht="15.75" customHeight="1" s="106"/>
    <row r="578" ht="15.75" customHeight="1" s="106"/>
    <row r="579" ht="15.75" customHeight="1" s="106"/>
    <row r="580" ht="15.75" customHeight="1" s="106"/>
    <row r="581" ht="15.75" customHeight="1" s="106"/>
    <row r="582" ht="15.75" customHeight="1" s="106"/>
    <row r="583" ht="15.75" customHeight="1" s="106"/>
    <row r="584" ht="15.75" customHeight="1" s="106"/>
    <row r="585" ht="15.75" customHeight="1" s="106"/>
    <row r="586" ht="15.75" customHeight="1" s="106"/>
    <row r="587" ht="15.75" customHeight="1" s="106"/>
    <row r="588" ht="15.75" customHeight="1" s="106"/>
    <row r="589" ht="15.75" customHeight="1" s="106"/>
    <row r="590" ht="15.75" customHeight="1" s="106"/>
    <row r="591" ht="15.75" customHeight="1" s="106"/>
    <row r="592" ht="15.75" customHeight="1" s="106"/>
    <row r="593" ht="15.75" customHeight="1" s="106"/>
    <row r="594" ht="15.75" customHeight="1" s="106"/>
    <row r="595" ht="15.75" customHeight="1" s="106"/>
    <row r="596" ht="15.75" customHeight="1" s="106"/>
    <row r="597" ht="15.75" customHeight="1" s="106"/>
    <row r="598" ht="15.75" customHeight="1" s="106"/>
    <row r="599" ht="15.75" customHeight="1" s="106"/>
    <row r="600" ht="15.75" customHeight="1" s="106"/>
    <row r="601" ht="15.75" customHeight="1" s="106"/>
    <row r="602" ht="15.75" customHeight="1" s="106"/>
    <row r="603" ht="15.75" customHeight="1" s="106"/>
    <row r="604" ht="15.75" customHeight="1" s="106"/>
    <row r="605" ht="15.75" customHeight="1" s="106"/>
    <row r="606" ht="15.75" customHeight="1" s="106"/>
    <row r="607" ht="15.75" customHeight="1" s="106"/>
    <row r="608" ht="15.75" customHeight="1" s="106"/>
    <row r="609" ht="15.75" customHeight="1" s="106"/>
    <row r="610" ht="15.75" customHeight="1" s="106"/>
    <row r="611" ht="15.75" customHeight="1" s="106"/>
    <row r="612" ht="15.75" customHeight="1" s="106"/>
    <row r="613" ht="15.75" customHeight="1" s="106"/>
    <row r="614" ht="15.75" customHeight="1" s="106"/>
    <row r="615" ht="15.75" customHeight="1" s="106"/>
    <row r="616" ht="15.75" customHeight="1" s="106"/>
    <row r="617" ht="15.75" customHeight="1" s="106"/>
    <row r="618" ht="15.75" customHeight="1" s="106"/>
    <row r="619" ht="15.75" customHeight="1" s="106"/>
    <row r="620" ht="15.75" customHeight="1" s="106"/>
    <row r="621" ht="15.75" customHeight="1" s="106"/>
    <row r="622" ht="15.75" customHeight="1" s="106"/>
    <row r="623" ht="15.75" customHeight="1" s="106"/>
    <row r="624" ht="15.75" customHeight="1" s="106"/>
    <row r="625" ht="15.75" customHeight="1" s="106"/>
    <row r="626" ht="15.75" customHeight="1" s="106"/>
    <row r="627" ht="15.75" customHeight="1" s="106"/>
    <row r="628" ht="15.75" customHeight="1" s="106"/>
    <row r="629" ht="15.75" customHeight="1" s="106"/>
    <row r="630" ht="15.75" customHeight="1" s="106"/>
    <row r="631" ht="15.75" customHeight="1" s="106"/>
    <row r="632" ht="15.75" customHeight="1" s="106"/>
    <row r="633" ht="15.75" customHeight="1" s="106"/>
    <row r="634" ht="15.75" customHeight="1" s="106"/>
    <row r="635" ht="15.75" customHeight="1" s="106"/>
    <row r="636" ht="15.75" customHeight="1" s="106"/>
    <row r="637" ht="15.75" customHeight="1" s="106"/>
    <row r="638" ht="15.75" customHeight="1" s="106"/>
    <row r="639" ht="15.75" customHeight="1" s="106"/>
    <row r="640" ht="15.75" customHeight="1" s="106"/>
    <row r="641" ht="15.75" customHeight="1" s="106"/>
    <row r="642" ht="15.75" customHeight="1" s="106"/>
    <row r="643" ht="15.75" customHeight="1" s="106"/>
    <row r="644" ht="15.75" customHeight="1" s="106"/>
    <row r="645" ht="15.75" customHeight="1" s="106"/>
    <row r="646" ht="15.75" customHeight="1" s="106"/>
    <row r="647" ht="15.75" customHeight="1" s="106"/>
    <row r="648" ht="15.75" customHeight="1" s="106"/>
    <row r="649" ht="15.75" customHeight="1" s="106"/>
    <row r="650" ht="15.75" customHeight="1" s="106"/>
    <row r="651" ht="15.75" customHeight="1" s="106"/>
    <row r="652" ht="15.75" customHeight="1" s="106"/>
    <row r="653" ht="15.75" customHeight="1" s="106"/>
    <row r="654" ht="15.75" customHeight="1" s="106"/>
    <row r="655" ht="15.75" customHeight="1" s="106"/>
    <row r="656" ht="15.75" customHeight="1" s="106"/>
    <row r="657" ht="15.75" customHeight="1" s="106"/>
    <row r="658" ht="15.75" customHeight="1" s="106"/>
    <row r="659" ht="15.75" customHeight="1" s="106"/>
    <row r="660" ht="15.75" customHeight="1" s="106"/>
    <row r="661" ht="15.75" customHeight="1" s="106"/>
    <row r="662" ht="15.75" customHeight="1" s="106"/>
    <row r="663" ht="15.75" customHeight="1" s="106"/>
    <row r="664" ht="15.75" customHeight="1" s="106"/>
    <row r="665" ht="15.75" customHeight="1" s="106"/>
    <row r="666" ht="15.75" customHeight="1" s="106"/>
    <row r="667" ht="15.75" customHeight="1" s="106"/>
    <row r="668" ht="15.75" customHeight="1" s="106"/>
    <row r="669" ht="15.75" customHeight="1" s="106"/>
    <row r="670" ht="15.75" customHeight="1" s="106"/>
    <row r="671" ht="15.75" customHeight="1" s="106"/>
    <row r="672" ht="15.75" customHeight="1" s="106"/>
    <row r="673" ht="15.75" customHeight="1" s="106"/>
    <row r="674" ht="15.75" customHeight="1" s="106"/>
    <row r="675" ht="15.75" customHeight="1" s="106"/>
    <row r="676" ht="15.75" customHeight="1" s="106"/>
    <row r="677" ht="15.75" customHeight="1" s="106"/>
    <row r="678" ht="15.75" customHeight="1" s="106"/>
    <row r="679" ht="15.75" customHeight="1" s="106"/>
    <row r="680" ht="15.75" customHeight="1" s="106"/>
    <row r="681" ht="15.75" customHeight="1" s="106"/>
    <row r="682" ht="15.75" customHeight="1" s="106"/>
    <row r="683" ht="15.75" customHeight="1" s="106"/>
    <row r="684" ht="15.75" customHeight="1" s="106"/>
    <row r="685" ht="15.75" customHeight="1" s="106"/>
    <row r="686" ht="15.75" customHeight="1" s="106"/>
    <row r="687" ht="15.75" customHeight="1" s="106"/>
    <row r="688" ht="15.75" customHeight="1" s="106"/>
    <row r="689" ht="15.75" customHeight="1" s="106"/>
    <row r="690" ht="15.75" customHeight="1" s="106"/>
    <row r="691" ht="15.75" customHeight="1" s="106"/>
    <row r="692" ht="15.75" customHeight="1" s="106"/>
    <row r="693" ht="15.75" customHeight="1" s="106"/>
    <row r="694" ht="15.75" customHeight="1" s="106"/>
    <row r="695" ht="15.75" customHeight="1" s="106"/>
    <row r="696" ht="15.75" customHeight="1" s="106"/>
    <row r="697" ht="15.75" customHeight="1" s="106"/>
    <row r="698" ht="15.75" customHeight="1" s="106"/>
    <row r="699" ht="15.75" customHeight="1" s="106"/>
    <row r="700" ht="15.75" customHeight="1" s="106"/>
    <row r="701" ht="15.75" customHeight="1" s="106"/>
    <row r="702" ht="15.75" customHeight="1" s="106"/>
    <row r="703" ht="15.75" customHeight="1" s="106"/>
    <row r="704" ht="15.75" customHeight="1" s="106"/>
    <row r="705" ht="15.75" customHeight="1" s="106"/>
    <row r="706" ht="15.75" customHeight="1" s="106"/>
    <row r="707" ht="15.75" customHeight="1" s="106"/>
    <row r="708" ht="15.75" customHeight="1" s="106"/>
    <row r="709" ht="15.75" customHeight="1" s="106"/>
    <row r="710" ht="15.75" customHeight="1" s="106"/>
    <row r="711" ht="15.75" customHeight="1" s="106"/>
    <row r="712" ht="15.75" customHeight="1" s="106"/>
    <row r="713" ht="15.75" customHeight="1" s="106"/>
    <row r="714" ht="15.75" customHeight="1" s="106"/>
    <row r="715" ht="15.75" customHeight="1" s="106"/>
    <row r="716" ht="15.75" customHeight="1" s="106"/>
    <row r="717" ht="15.75" customHeight="1" s="106"/>
    <row r="718" ht="15.75" customHeight="1" s="106"/>
    <row r="719" ht="15.75" customHeight="1" s="106"/>
    <row r="720" ht="15.75" customHeight="1" s="106"/>
    <row r="721" ht="15.75" customHeight="1" s="106"/>
    <row r="722" ht="15.75" customHeight="1" s="106"/>
    <row r="723" ht="15.75" customHeight="1" s="106"/>
    <row r="724" ht="15.75" customHeight="1" s="106"/>
    <row r="725" ht="15.75" customHeight="1" s="106"/>
    <row r="726" ht="15.75" customHeight="1" s="106"/>
    <row r="727" ht="15.75" customHeight="1" s="106"/>
    <row r="728" ht="15.75" customHeight="1" s="106"/>
    <row r="729" ht="15.75" customHeight="1" s="106"/>
    <row r="730" ht="15.75" customHeight="1" s="106"/>
    <row r="731" ht="15.75" customHeight="1" s="106"/>
    <row r="732" ht="15.75" customHeight="1" s="106"/>
    <row r="733" ht="15.75" customHeight="1" s="106"/>
    <row r="734" ht="15.75" customHeight="1" s="106"/>
    <row r="735" ht="15.75" customHeight="1" s="106"/>
    <row r="736" ht="15.75" customHeight="1" s="106"/>
    <row r="737" ht="15.75" customHeight="1" s="106"/>
    <row r="738" ht="15.75" customHeight="1" s="106"/>
    <row r="739" ht="15.75" customHeight="1" s="106"/>
    <row r="740" ht="15.75" customHeight="1" s="106"/>
    <row r="741" ht="15.75" customHeight="1" s="106"/>
    <row r="742" ht="15.75" customHeight="1" s="106"/>
    <row r="743" ht="15.75" customHeight="1" s="106"/>
    <row r="744" ht="15.75" customHeight="1" s="106"/>
    <row r="745" ht="15.75" customHeight="1" s="106"/>
    <row r="746" ht="15.75" customHeight="1" s="106"/>
    <row r="747" ht="15.75" customHeight="1" s="106"/>
    <row r="748" ht="15.75" customHeight="1" s="106"/>
    <row r="749" ht="15.75" customHeight="1" s="106"/>
    <row r="750" ht="15.75" customHeight="1" s="106"/>
    <row r="751" ht="15.75" customHeight="1" s="106"/>
    <row r="752" ht="15.75" customHeight="1" s="106"/>
    <row r="753" ht="15.75" customHeight="1" s="106"/>
    <row r="754" ht="15.75" customHeight="1" s="106"/>
    <row r="755" ht="15.75" customHeight="1" s="106"/>
    <row r="756" ht="15.75" customHeight="1" s="106"/>
    <row r="757" ht="15.75" customHeight="1" s="106"/>
    <row r="758" ht="15.75" customHeight="1" s="106"/>
    <row r="759" ht="15.75" customHeight="1" s="106"/>
    <row r="760" ht="15.75" customHeight="1" s="106"/>
    <row r="761" ht="15.75" customHeight="1" s="106"/>
    <row r="762" ht="15.75" customHeight="1" s="106"/>
    <row r="763" ht="15.75" customHeight="1" s="106"/>
    <row r="764" ht="15.75" customHeight="1" s="106"/>
    <row r="765" ht="15.75" customHeight="1" s="106"/>
    <row r="766" ht="15.75" customHeight="1" s="106"/>
    <row r="767" ht="15.75" customHeight="1" s="106"/>
    <row r="768" ht="15.75" customHeight="1" s="106"/>
    <row r="769" ht="15.75" customHeight="1" s="106"/>
    <row r="770" ht="15.75" customHeight="1" s="106"/>
    <row r="771" ht="15.75" customHeight="1" s="106"/>
    <row r="772" ht="15.75" customHeight="1" s="106"/>
    <row r="773" ht="15.75" customHeight="1" s="106"/>
    <row r="774" ht="15.75" customHeight="1" s="106"/>
    <row r="775" ht="15.75" customHeight="1" s="106"/>
    <row r="776" ht="15.75" customHeight="1" s="106"/>
    <row r="777" ht="15.75" customHeight="1" s="106"/>
    <row r="778" ht="15.75" customHeight="1" s="106"/>
    <row r="779" ht="15.75" customHeight="1" s="106"/>
    <row r="780" ht="15.75" customHeight="1" s="106"/>
    <row r="781" ht="15.75" customHeight="1" s="106"/>
    <row r="782" ht="15.75" customHeight="1" s="106"/>
    <row r="783" ht="15.75" customHeight="1" s="106"/>
    <row r="784" ht="15.75" customHeight="1" s="106"/>
    <row r="785" ht="15.75" customHeight="1" s="106"/>
    <row r="786" ht="15.75" customHeight="1" s="106"/>
    <row r="787" ht="15.75" customHeight="1" s="106"/>
    <row r="788" ht="15.75" customHeight="1" s="106"/>
    <row r="789" ht="15.75" customHeight="1" s="106"/>
    <row r="790" ht="15.75" customHeight="1" s="106"/>
    <row r="791" ht="15.75" customHeight="1" s="106"/>
    <row r="792" ht="15.75" customHeight="1" s="106"/>
    <row r="793" ht="15.75" customHeight="1" s="106"/>
    <row r="794" ht="15.75" customHeight="1" s="106"/>
    <row r="795" ht="15.75" customHeight="1" s="106"/>
    <row r="796" ht="15.75" customHeight="1" s="106"/>
    <row r="797" ht="15.75" customHeight="1" s="106"/>
    <row r="798" ht="15.75" customHeight="1" s="106"/>
    <row r="799" ht="15.75" customHeight="1" s="106"/>
    <row r="800" ht="15.75" customHeight="1" s="106"/>
    <row r="801" ht="15.75" customHeight="1" s="106"/>
    <row r="802" ht="15.75" customHeight="1" s="106"/>
    <row r="803" ht="15.75" customHeight="1" s="106"/>
    <row r="804" ht="15.75" customHeight="1" s="106"/>
    <row r="805" ht="15.75" customHeight="1" s="106"/>
    <row r="806" ht="15.75" customHeight="1" s="106"/>
    <row r="807" ht="15.75" customHeight="1" s="106"/>
    <row r="808" ht="15.75" customHeight="1" s="106"/>
    <row r="809" ht="15.75" customHeight="1" s="106"/>
    <row r="810" ht="15.75" customHeight="1" s="106"/>
    <row r="811" ht="15.75" customHeight="1" s="106"/>
    <row r="812" ht="15.75" customHeight="1" s="106"/>
    <row r="813" ht="15.75" customHeight="1" s="106"/>
    <row r="814" ht="15.75" customHeight="1" s="106"/>
    <row r="815" ht="15.75" customHeight="1" s="106"/>
    <row r="816" ht="15.75" customHeight="1" s="106"/>
    <row r="817" ht="15.75" customHeight="1" s="106"/>
    <row r="818" ht="15.75" customHeight="1" s="106"/>
    <row r="819" ht="15.75" customHeight="1" s="106"/>
    <row r="820" ht="15.75" customHeight="1" s="106"/>
    <row r="821" ht="15.75" customHeight="1" s="106"/>
    <row r="822" ht="15.75" customHeight="1" s="106"/>
    <row r="823" ht="15.75" customHeight="1" s="106"/>
    <row r="824" ht="15.75" customHeight="1" s="106"/>
    <row r="825" ht="15.75" customHeight="1" s="106"/>
    <row r="826" ht="15.75" customHeight="1" s="106"/>
    <row r="827" ht="15.75" customHeight="1" s="106"/>
    <row r="828" ht="15.75" customHeight="1" s="106"/>
    <row r="829" ht="15.75" customHeight="1" s="106"/>
    <row r="830" ht="15.75" customHeight="1" s="106"/>
    <row r="831" ht="15.75" customHeight="1" s="106"/>
    <row r="832" ht="15.75" customHeight="1" s="106"/>
    <row r="833" ht="15.75" customHeight="1" s="106"/>
    <row r="834" ht="15.75" customHeight="1" s="106"/>
    <row r="835" ht="15.75" customHeight="1" s="106"/>
    <row r="836" ht="15.75" customHeight="1" s="106"/>
    <row r="837" ht="15.75" customHeight="1" s="106"/>
    <row r="838" ht="15.75" customHeight="1" s="106"/>
    <row r="839" ht="15.75" customHeight="1" s="106"/>
    <row r="840" ht="15.75" customHeight="1" s="106"/>
    <row r="841" ht="15.75" customHeight="1" s="106"/>
    <row r="842" ht="15.75" customHeight="1" s="106"/>
    <row r="843" ht="15.75" customHeight="1" s="106"/>
    <row r="844" ht="15.75" customHeight="1" s="106"/>
    <row r="845" ht="15.75" customHeight="1" s="106"/>
    <row r="846" ht="15.75" customHeight="1" s="106"/>
    <row r="847" ht="15.75" customHeight="1" s="106"/>
    <row r="848" ht="15.75" customHeight="1" s="106"/>
    <row r="849" ht="15.75" customHeight="1" s="106"/>
    <row r="850" ht="15.75" customHeight="1" s="106"/>
    <row r="851" ht="15.75" customHeight="1" s="106"/>
    <row r="852" ht="15.75" customHeight="1" s="106"/>
    <row r="853" ht="15.75" customHeight="1" s="106"/>
    <row r="854" ht="15.75" customHeight="1" s="106"/>
    <row r="855" ht="15.75" customHeight="1" s="106"/>
    <row r="856" ht="15.75" customHeight="1" s="106"/>
    <row r="857" ht="15.75" customHeight="1" s="106"/>
    <row r="858" ht="15.75" customHeight="1" s="106"/>
    <row r="859" ht="15.75" customHeight="1" s="106"/>
    <row r="860" ht="15.75" customHeight="1" s="106"/>
    <row r="861" ht="15.75" customHeight="1" s="106"/>
    <row r="862" ht="15.75" customHeight="1" s="106"/>
    <row r="863" ht="15.75" customHeight="1" s="106"/>
    <row r="864" ht="15.75" customHeight="1" s="106"/>
    <row r="865" ht="15.75" customHeight="1" s="106"/>
    <row r="866" ht="15.75" customHeight="1" s="106"/>
    <row r="867" ht="15.75" customHeight="1" s="106"/>
    <row r="868" ht="15.75" customHeight="1" s="106"/>
    <row r="869" ht="15.75" customHeight="1" s="106"/>
    <row r="870" ht="15.75" customHeight="1" s="106"/>
    <row r="871" ht="15.75" customHeight="1" s="106"/>
    <row r="872" ht="15.75" customHeight="1" s="106"/>
    <row r="873" ht="15.75" customHeight="1" s="106"/>
    <row r="874" ht="15.75" customHeight="1" s="106"/>
    <row r="875" ht="15.75" customHeight="1" s="106"/>
    <row r="876" ht="15.75" customHeight="1" s="106"/>
    <row r="877" ht="15.75" customHeight="1" s="106"/>
    <row r="878" ht="15.75" customHeight="1" s="106"/>
    <row r="879" ht="15.75" customHeight="1" s="106"/>
    <row r="880" ht="15.75" customHeight="1" s="106"/>
    <row r="881" ht="15.75" customHeight="1" s="106"/>
    <row r="882" ht="15.75" customHeight="1" s="106"/>
    <row r="883" ht="15.75" customHeight="1" s="106"/>
    <row r="884" ht="15.75" customHeight="1" s="106"/>
    <row r="885" ht="15.75" customHeight="1" s="106"/>
    <row r="886" ht="15.75" customHeight="1" s="106"/>
    <row r="887" ht="15.75" customHeight="1" s="106"/>
    <row r="888" ht="15.75" customHeight="1" s="106"/>
    <row r="889" ht="15.75" customHeight="1" s="106"/>
    <row r="890" ht="15.75" customHeight="1" s="106"/>
    <row r="891" ht="15.75" customHeight="1" s="106"/>
    <row r="892" ht="15.75" customHeight="1" s="106"/>
    <row r="893" ht="15.75" customHeight="1" s="106"/>
    <row r="894" ht="15.75" customHeight="1" s="106"/>
    <row r="895" ht="15.75" customHeight="1" s="106"/>
    <row r="896" ht="15.75" customHeight="1" s="106"/>
    <row r="897" ht="15.75" customHeight="1" s="106"/>
    <row r="898" ht="15.75" customHeight="1" s="106"/>
    <row r="899" ht="15.75" customHeight="1" s="106"/>
    <row r="900" ht="15.75" customHeight="1" s="106"/>
    <row r="901" ht="15.75" customHeight="1" s="106"/>
    <row r="902" ht="15.75" customHeight="1" s="106"/>
    <row r="903" ht="15.75" customHeight="1" s="106"/>
    <row r="904" ht="15.75" customHeight="1" s="106"/>
    <row r="905" ht="15.75" customHeight="1" s="106"/>
    <row r="906" ht="15.75" customHeight="1" s="106"/>
    <row r="907" ht="15.75" customHeight="1" s="106"/>
    <row r="908" ht="15.75" customHeight="1" s="106"/>
    <row r="909" ht="15.75" customHeight="1" s="106"/>
    <row r="910" ht="15.75" customHeight="1" s="106"/>
    <row r="911" ht="15.75" customHeight="1" s="106"/>
    <row r="912" ht="15.75" customHeight="1" s="106"/>
    <row r="913" ht="15.75" customHeight="1" s="106"/>
    <row r="914" ht="15.75" customHeight="1" s="106"/>
    <row r="915" ht="15.75" customHeight="1" s="106"/>
    <row r="916" ht="15.75" customHeight="1" s="106"/>
    <row r="917" ht="15.75" customHeight="1" s="106"/>
    <row r="918" ht="15.75" customHeight="1" s="106"/>
    <row r="919" ht="15.75" customHeight="1" s="106"/>
    <row r="920" ht="15.75" customHeight="1" s="106"/>
    <row r="921" ht="15.75" customHeight="1" s="106"/>
    <row r="922" ht="15.75" customHeight="1" s="106"/>
    <row r="923" ht="15.75" customHeight="1" s="106"/>
    <row r="924" ht="15.75" customHeight="1" s="106"/>
    <row r="925" ht="15.75" customHeight="1" s="106"/>
    <row r="926" ht="15.75" customHeight="1" s="106"/>
    <row r="927" ht="15.75" customHeight="1" s="106"/>
    <row r="928" ht="15.75" customHeight="1" s="106"/>
    <row r="929" ht="15.75" customHeight="1" s="106"/>
    <row r="930" ht="15.75" customHeight="1" s="106"/>
    <row r="931" ht="15.75" customHeight="1" s="106"/>
    <row r="932" ht="15.75" customHeight="1" s="106"/>
    <row r="933" ht="15.75" customHeight="1" s="106"/>
    <row r="934" ht="15.75" customHeight="1" s="106"/>
    <row r="935" ht="15.75" customHeight="1" s="106"/>
    <row r="936" ht="15.75" customHeight="1" s="106"/>
    <row r="937" ht="15.75" customHeight="1" s="106"/>
    <row r="938" ht="15.75" customHeight="1" s="106"/>
    <row r="939" ht="15.75" customHeight="1" s="106"/>
    <row r="940" ht="15.75" customHeight="1" s="106"/>
    <row r="941" ht="15.75" customHeight="1" s="106"/>
    <row r="942" ht="15.75" customHeight="1" s="106"/>
    <row r="943" ht="15.75" customHeight="1" s="106"/>
    <row r="944" ht="15.75" customHeight="1" s="106"/>
    <row r="945" ht="15.75" customHeight="1" s="106"/>
    <row r="946" ht="15.75" customHeight="1" s="106"/>
    <row r="947" ht="15.75" customHeight="1" s="106"/>
    <row r="948" ht="15.75" customHeight="1" s="106"/>
    <row r="949" ht="15.75" customHeight="1" s="106"/>
    <row r="950" ht="15.75" customHeight="1" s="106"/>
    <row r="951" ht="15.75" customHeight="1" s="106"/>
    <row r="952" ht="15.75" customHeight="1" s="106"/>
    <row r="953" ht="15.75" customHeight="1" s="106"/>
    <row r="954" ht="15.75" customHeight="1" s="106"/>
    <row r="955" ht="15.75" customHeight="1" s="106"/>
    <row r="956" ht="15.75" customHeight="1" s="106"/>
    <row r="957" ht="15.75" customHeight="1" s="106"/>
    <row r="958" ht="15.75" customHeight="1" s="106"/>
    <row r="959" ht="15.75" customHeight="1" s="106"/>
    <row r="960" ht="15.75" customHeight="1" s="106"/>
    <row r="961" ht="15.75" customHeight="1" s="106"/>
    <row r="962" ht="15.75" customHeight="1" s="106"/>
    <row r="963" ht="15.75" customHeight="1" s="106"/>
    <row r="964" ht="15.75" customHeight="1" s="106"/>
    <row r="965" ht="15.75" customHeight="1" s="106"/>
    <row r="966" ht="15.75" customHeight="1" s="106"/>
    <row r="967" ht="15.75" customHeight="1" s="106"/>
    <row r="968" ht="15.75" customHeight="1" s="106"/>
    <row r="969" ht="15.75" customHeight="1" s="106"/>
    <row r="970" ht="15.75" customHeight="1" s="106"/>
    <row r="971" ht="15.75" customHeight="1" s="106"/>
    <row r="972" ht="15.75" customHeight="1" s="106"/>
    <row r="973" ht="15.75" customHeight="1" s="106"/>
    <row r="974" ht="15.75" customHeight="1" s="106"/>
    <row r="975" ht="15.75" customHeight="1" s="106"/>
    <row r="976" ht="15.75" customHeight="1" s="106"/>
    <row r="977" ht="15.75" customHeight="1" s="106"/>
    <row r="978" ht="15.75" customHeight="1" s="106"/>
    <row r="979" ht="15.75" customHeight="1" s="106"/>
    <row r="980" ht="15.75" customHeight="1" s="106"/>
    <row r="981" ht="15.75" customHeight="1" s="106"/>
    <row r="982" ht="15.75" customHeight="1" s="106"/>
    <row r="983" ht="15.75" customHeight="1" s="106"/>
    <row r="984" ht="15.75" customHeight="1" s="106"/>
    <row r="985" ht="15.75" customHeight="1" s="106"/>
    <row r="986" ht="15.75" customHeight="1" s="106"/>
    <row r="987" ht="15.75" customHeight="1" s="106"/>
    <row r="988" ht="15.75" customHeight="1" s="106"/>
    <row r="989" ht="15.75" customHeight="1" s="106"/>
    <row r="990" ht="15.75" customHeight="1" s="106"/>
    <row r="991" ht="15.75" customHeight="1" s="106"/>
    <row r="992" ht="15.75" customHeight="1" s="106"/>
    <row r="993" ht="15.75" customHeight="1" s="106"/>
    <row r="994" ht="15.75" customHeight="1" s="106"/>
    <row r="995" ht="15.75" customHeight="1" s="106"/>
    <row r="996" ht="15.75" customHeight="1" s="106"/>
    <row r="997" ht="15.75" customHeight="1" s="106"/>
    <row r="998" ht="15.75" customHeight="1" s="106"/>
    <row r="999" ht="15.75" customHeight="1" s="106"/>
    <row r="1000" ht="15.75" customHeight="1" s="106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2022-05-18T07:52:08Z</dcterms:created>
  <dcterms:modified xmlns:dcterms="http://purl.org/dc/terms/" xmlns:xsi="http://www.w3.org/2001/XMLSchema-instance" xsi:type="dcterms:W3CDTF">2025-09-02T10:56:50Z</dcterms:modified>
</cp:coreProperties>
</file>