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24\Downloads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activeTab="6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9" l="1"/>
  <c r="B19" i="5"/>
  <c r="B18" i="5"/>
  <c r="B16" i="5"/>
  <c r="E15" i="5"/>
  <c r="B19" i="4"/>
  <c r="B18" i="4"/>
  <c r="B17" i="3"/>
  <c r="B17" i="2"/>
</calcChain>
</file>

<file path=xl/sharedStrings.xml><?xml version="1.0" encoding="utf-8"?>
<sst xmlns="http://schemas.openxmlformats.org/spreadsheetml/2006/main" count="78" uniqueCount="48">
  <si>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</si>
  <si>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</si>
  <si>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</si>
  <si>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</si>
  <si>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</si>
  <si>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</si>
  <si>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</si>
  <si>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</si>
  <si>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</si>
  <si>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</si>
  <si>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</si>
  <si>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</si>
  <si>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Paulo Manoel Braga Medeiros</t>
  </si>
  <si>
    <t>Valeska Beatriz de Macêdo Lopes</t>
  </si>
  <si>
    <t>VP</t>
  </si>
  <si>
    <t>VP:</t>
  </si>
  <si>
    <t>VF:</t>
  </si>
  <si>
    <t>n</t>
  </si>
  <si>
    <t>i</t>
  </si>
  <si>
    <t>?</t>
  </si>
  <si>
    <t>%</t>
  </si>
  <si>
    <t>I</t>
  </si>
  <si>
    <t>% a.m</t>
  </si>
  <si>
    <t xml:space="preserve">N= </t>
  </si>
  <si>
    <t>a.m</t>
  </si>
  <si>
    <t>14 meses</t>
  </si>
  <si>
    <t>n:</t>
  </si>
  <si>
    <t>meses</t>
  </si>
  <si>
    <t>Sim, no final ele terá R$6780,00. Sendo assim, dará para quitar a dívida e ainda sobrará um certo valor.</t>
  </si>
  <si>
    <t>N</t>
  </si>
  <si>
    <t>ano</t>
  </si>
  <si>
    <t>a.a</t>
  </si>
  <si>
    <t>VF1</t>
  </si>
  <si>
    <t>VF2</t>
  </si>
  <si>
    <t>VF2=</t>
  </si>
  <si>
    <t>J=</t>
  </si>
  <si>
    <t>Sim, seria mais vantajoso, pois, Freud iria ter um maior lucro. A diferença de lucro seria de R$2170,00 a mais.</t>
  </si>
  <si>
    <t>VP=</t>
  </si>
  <si>
    <t>VF=</t>
  </si>
  <si>
    <t>ABATIMENTO</t>
  </si>
  <si>
    <t>vf=</t>
  </si>
  <si>
    <t>VF divída=</t>
  </si>
  <si>
    <t>dias</t>
  </si>
  <si>
    <t>VP1=</t>
  </si>
  <si>
    <t>VP2=</t>
  </si>
  <si>
    <t>a;m</t>
  </si>
  <si>
    <t>PMT=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</si>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</sst>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:I5"/>
    </sheetView>
  </sheetViews>
  <sheetFormatPr defaultRowHeight="15" x14ac:dyDescent="0.25"/>
  <sheetData>
    <row r="1" spans="1:9" ht="16.5" thickTop="1" thickBot="1" x14ac:dyDescent="0.3">
      <c r="A1" s="4" t="s">
        <v>2</v>
      </c>
      <c r="B1" s="4"/>
      <c r="C1" s="4"/>
      <c r="D1" s="4"/>
      <c r="E1" s="4"/>
      <c r="F1" s="4"/>
      <c r="G1" s="4"/>
      <c r="H1" s="4"/>
      <c r="I1" s="4"/>
    </row>
    <row r="2" spans="1:9" ht="16.5" thickTop="1" thickBot="1" x14ac:dyDescent="0.3">
      <c r="A2" s="4" t="s">
        <v>0</v>
      </c>
      <c r="B2" s="4"/>
      <c r="C2" s="4"/>
      <c r="D2" s="4"/>
      <c r="E2" s="4"/>
      <c r="F2" s="4"/>
      <c r="G2" s="4"/>
      <c r="H2" s="4"/>
      <c r="I2" s="4"/>
    </row>
    <row r="3" spans="1:9" ht="15.75" thickTop="1" x14ac:dyDescent="0.25">
      <c r="A3" s="5" t="s">
        <v>1</v>
      </c>
      <c r="B3" s="5"/>
      <c r="C3" s="5"/>
      <c r="D3" s="5"/>
      <c r="E3" s="5"/>
      <c r="F3" s="5"/>
      <c r="G3" s="5"/>
      <c r="H3" s="5"/>
      <c r="I3" s="5"/>
    </row>
    <row r="4" spans="1:9" x14ac:dyDescent="0.25">
      <c r="A4" s="6" t="s">
        <v>12</v>
      </c>
      <c r="B4" s="6"/>
      <c r="C4" s="6"/>
      <c r="D4" s="6"/>
      <c r="E4" s="6"/>
      <c r="F4" s="6"/>
      <c r="G4" s="6"/>
      <c r="H4" s="6"/>
      <c r="I4" s="6"/>
    </row>
    <row r="5" spans="1:9" x14ac:dyDescent="0.25">
      <c r="A5" s="7" t="s">
        <v>13</v>
      </c>
      <c r="B5" s="8"/>
      <c r="C5" s="8"/>
      <c r="D5" s="8"/>
      <c r="E5" s="8"/>
      <c r="F5" s="8"/>
      <c r="G5" s="8"/>
      <c r="H5" s="8"/>
      <c r="I5" s="9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7" sqref="B17"/>
    </sheetView>
  </sheetViews>
  <sheetFormatPr defaultRowHeight="15" x14ac:dyDescent="0.25"/>
  <cols>
    <col min="1" max="16384" width="9.140625" style="1"/>
  </cols>
  <sheetData>
    <row r="1" spans="1:9" x14ac:dyDescent="0.25">
      <c r="A1" s="10" t="s">
        <v>3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2" spans="1:9" x14ac:dyDescent="0.25">
      <c r="A12" s="7" t="s">
        <v>4</v>
      </c>
      <c r="B12" s="8"/>
      <c r="C12" s="8" t="s">
        <v>25</v>
      </c>
      <c r="D12" s="8"/>
      <c r="E12" s="8"/>
      <c r="F12" s="8"/>
      <c r="G12" s="8"/>
      <c r="H12" s="8"/>
      <c r="I12" s="9"/>
    </row>
    <row r="14" spans="1:9" x14ac:dyDescent="0.25">
      <c r="A14" s="1" t="s">
        <v>15</v>
      </c>
      <c r="C14" s="1" t="s">
        <v>16</v>
      </c>
      <c r="E14" s="1" t="s">
        <v>17</v>
      </c>
      <c r="G14" s="1" t="s">
        <v>21</v>
      </c>
    </row>
    <row r="15" spans="1:9" x14ac:dyDescent="0.25">
      <c r="A15" s="1">
        <v>25</v>
      </c>
      <c r="B15" s="1" t="s">
        <v>20</v>
      </c>
      <c r="C15" s="1">
        <v>50</v>
      </c>
      <c r="D15" s="1" t="s">
        <v>20</v>
      </c>
      <c r="E15" s="1" t="s">
        <v>19</v>
      </c>
      <c r="G15" s="1">
        <v>7</v>
      </c>
      <c r="H15" s="1" t="s">
        <v>22</v>
      </c>
    </row>
    <row r="16" spans="1:9" x14ac:dyDescent="0.25">
      <c r="G16" s="1">
        <v>7.0000000000000007E-2</v>
      </c>
      <c r="H16" s="1" t="s">
        <v>24</v>
      </c>
    </row>
    <row r="17" spans="1:2" x14ac:dyDescent="0.25">
      <c r="A17" s="1" t="s">
        <v>23</v>
      </c>
      <c r="B17" s="1">
        <f>((C15/A15)-1)/G16</f>
        <v>14.285714285714285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3" sqref="C13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10" t="s">
        <v>6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2" spans="1:9" x14ac:dyDescent="0.25">
      <c r="A12" s="6" t="s">
        <v>4</v>
      </c>
      <c r="B12" s="6"/>
      <c r="C12" s="11" t="s">
        <v>28</v>
      </c>
      <c r="D12" s="12"/>
      <c r="E12" s="12"/>
      <c r="F12" s="12"/>
      <c r="G12" s="12"/>
      <c r="H12" s="12"/>
      <c r="I12" s="13"/>
    </row>
    <row r="14" spans="1:9" x14ac:dyDescent="0.25">
      <c r="A14" s="1" t="s">
        <v>16</v>
      </c>
      <c r="C14" s="1" t="s">
        <v>15</v>
      </c>
      <c r="E14" s="1" t="s">
        <v>26</v>
      </c>
      <c r="G14" s="1" t="s">
        <v>18</v>
      </c>
    </row>
    <row r="15" spans="1:9" x14ac:dyDescent="0.25">
      <c r="A15" s="1">
        <v>5000</v>
      </c>
      <c r="C15" s="1">
        <v>3000</v>
      </c>
      <c r="E15" s="1">
        <v>14</v>
      </c>
      <c r="F15" s="1" t="s">
        <v>27</v>
      </c>
      <c r="G15" s="3">
        <v>0.09</v>
      </c>
      <c r="H15" s="1" t="s">
        <v>24</v>
      </c>
    </row>
    <row r="16" spans="1:9" x14ac:dyDescent="0.25">
      <c r="G16" s="1">
        <v>0.09</v>
      </c>
      <c r="H16" s="1" t="s">
        <v>24</v>
      </c>
    </row>
    <row r="17" spans="1:4" x14ac:dyDescent="0.25">
      <c r="A17" s="1" t="s">
        <v>16</v>
      </c>
      <c r="B17" s="1">
        <f>C15*(1+G16*E15)</f>
        <v>6779.9999999999991</v>
      </c>
    </row>
    <row r="18" spans="1:4" x14ac:dyDescent="0.25"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3" sqref="C13"/>
    </sheetView>
  </sheetViews>
  <sheetFormatPr defaultRowHeight="15" x14ac:dyDescent="0.25"/>
  <cols>
    <col min="1" max="16384" width="9.140625" style="1"/>
  </cols>
  <sheetData>
    <row r="1" spans="1:9" x14ac:dyDescent="0.25">
      <c r="A1" s="10" t="s">
        <v>5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2" spans="1:9" x14ac:dyDescent="0.25">
      <c r="A12" s="6" t="s">
        <v>4</v>
      </c>
      <c r="B12" s="6"/>
      <c r="C12" s="7" t="s">
        <v>36</v>
      </c>
      <c r="D12" s="8"/>
      <c r="E12" s="8"/>
      <c r="F12" s="8"/>
      <c r="G12" s="8"/>
      <c r="H12" s="8"/>
      <c r="I12" s="9"/>
    </row>
    <row r="14" spans="1:9" x14ac:dyDescent="0.25">
      <c r="A14" s="1" t="s">
        <v>14</v>
      </c>
      <c r="C14" s="1" t="s">
        <v>32</v>
      </c>
      <c r="E14" s="1" t="s">
        <v>29</v>
      </c>
      <c r="G14" s="1" t="s">
        <v>21</v>
      </c>
      <c r="I14" s="1" t="s">
        <v>33</v>
      </c>
    </row>
    <row r="15" spans="1:9" x14ac:dyDescent="0.25">
      <c r="A15" s="1">
        <v>50000</v>
      </c>
      <c r="C15" s="1">
        <v>50080</v>
      </c>
      <c r="E15" s="1">
        <v>1</v>
      </c>
      <c r="F15" s="1" t="s">
        <v>30</v>
      </c>
      <c r="G15" s="1">
        <v>4.5</v>
      </c>
      <c r="H15" s="1" t="s">
        <v>31</v>
      </c>
      <c r="I15" s="1" t="s">
        <v>19</v>
      </c>
    </row>
    <row r="16" spans="1:9" x14ac:dyDescent="0.25">
      <c r="G16" s="1">
        <v>4.4999999999999998E-2</v>
      </c>
      <c r="H16" s="1" t="s">
        <v>31</v>
      </c>
    </row>
    <row r="18" spans="1:2" x14ac:dyDescent="0.25">
      <c r="A18" s="1" t="s">
        <v>34</v>
      </c>
      <c r="B18" s="1">
        <f>A15*(1+G16)^E15</f>
        <v>52250</v>
      </c>
    </row>
    <row r="19" spans="1:2" x14ac:dyDescent="0.25">
      <c r="A19" s="1" t="s">
        <v>35</v>
      </c>
      <c r="B19" s="1">
        <f>B18-C15</f>
        <v>2170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9" sqref="B19"/>
    </sheetView>
  </sheetViews>
  <sheetFormatPr defaultRowHeight="15" x14ac:dyDescent="0.25"/>
  <cols>
    <col min="1" max="16384" width="9.140625" style="1"/>
  </cols>
  <sheetData>
    <row r="1" spans="1:9" x14ac:dyDescent="0.25">
      <c r="A1" s="10" t="s">
        <v>7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2" spans="1:9" x14ac:dyDescent="0.25">
      <c r="A12" s="1" t="s">
        <v>37</v>
      </c>
      <c r="B12" s="1" t="s">
        <v>39</v>
      </c>
      <c r="C12" s="1" t="s">
        <v>41</v>
      </c>
      <c r="E12" s="1" t="s">
        <v>17</v>
      </c>
      <c r="G12" s="1" t="s">
        <v>18</v>
      </c>
    </row>
    <row r="13" spans="1:9" x14ac:dyDescent="0.25">
      <c r="A13" s="1" t="s">
        <v>19</v>
      </c>
      <c r="B13" s="1">
        <v>8000</v>
      </c>
      <c r="C13" s="1">
        <v>10000</v>
      </c>
      <c r="E13" s="1">
        <v>6.5</v>
      </c>
      <c r="F13" s="1" t="s">
        <v>27</v>
      </c>
      <c r="G13" s="3">
        <v>0.03</v>
      </c>
      <c r="H13" s="1" t="s">
        <v>24</v>
      </c>
    </row>
    <row r="14" spans="1:9" x14ac:dyDescent="0.25">
      <c r="E14" s="1">
        <v>6</v>
      </c>
      <c r="F14" s="1" t="s">
        <v>27</v>
      </c>
      <c r="G14" s="1">
        <v>0.03</v>
      </c>
      <c r="H14" s="1" t="s">
        <v>24</v>
      </c>
    </row>
    <row r="15" spans="1:9" x14ac:dyDescent="0.25">
      <c r="E15" s="1">
        <f>15/30</f>
        <v>0.5</v>
      </c>
      <c r="F15" s="1" t="s">
        <v>27</v>
      </c>
    </row>
    <row r="16" spans="1:9" x14ac:dyDescent="0.25">
      <c r="A16" s="1" t="s">
        <v>43</v>
      </c>
      <c r="B16" s="1">
        <f>C13/(1+G14)^E13</f>
        <v>8251.9775811206455</v>
      </c>
      <c r="E16" s="1">
        <v>15</v>
      </c>
      <c r="F16" s="1" t="s">
        <v>42</v>
      </c>
    </row>
    <row r="17" spans="1:6" x14ac:dyDescent="0.25">
      <c r="E17" s="1">
        <v>30</v>
      </c>
      <c r="F17" s="1" t="s">
        <v>42</v>
      </c>
    </row>
    <row r="18" spans="1:6" x14ac:dyDescent="0.25">
      <c r="A18" s="1" t="s">
        <v>44</v>
      </c>
      <c r="B18" s="1">
        <f>B16-B13</f>
        <v>251.97758112064548</v>
      </c>
    </row>
    <row r="19" spans="1:6" x14ac:dyDescent="0.25">
      <c r="A19" s="1" t="s">
        <v>40</v>
      </c>
      <c r="B19" s="1">
        <f>B18*(1+G14)^E14*((1+(E16/E17)*G14))</f>
        <v>305.387525552093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K39" sqref="K39"/>
    </sheetView>
  </sheetViews>
  <sheetFormatPr defaultRowHeight="15" x14ac:dyDescent="0.25"/>
  <cols>
    <col min="1" max="16384" width="9.140625" style="1"/>
  </cols>
  <sheetData>
    <row r="1" spans="1:9" x14ac:dyDescent="0.25">
      <c r="A1" s="10" t="s">
        <v>8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1" t="s">
        <v>37</v>
      </c>
    </row>
    <row r="12" spans="1:9" x14ac:dyDescent="0.25">
      <c r="A12" s="1">
        <v>20000</v>
      </c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12" sqref="I12"/>
    </sheetView>
  </sheetViews>
  <sheetFormatPr defaultRowHeight="15" x14ac:dyDescent="0.25"/>
  <cols>
    <col min="1" max="16384" width="9.140625" style="1"/>
  </cols>
  <sheetData>
    <row r="1" spans="1:9" x14ac:dyDescent="0.25">
      <c r="A1" s="10" t="s">
        <v>9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1" t="s">
        <v>47</v>
      </c>
      <c r="C11" s="1" t="s">
        <v>29</v>
      </c>
      <c r="E11" s="1" t="s">
        <v>14</v>
      </c>
      <c r="G11" s="1" t="s">
        <v>21</v>
      </c>
    </row>
    <row r="12" spans="1:9" x14ac:dyDescent="0.25">
      <c r="A12" s="1">
        <v>150000</v>
      </c>
      <c r="C12" s="1">
        <v>200</v>
      </c>
      <c r="E12" s="1">
        <v>30000</v>
      </c>
      <c r="G12" s="1">
        <v>0.08</v>
      </c>
      <c r="H12" s="1" t="s">
        <v>24</v>
      </c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14" sqref="A14"/>
    </sheetView>
  </sheetViews>
  <sheetFormatPr defaultRowHeight="15" x14ac:dyDescent="0.25"/>
  <cols>
    <col min="1" max="16384" width="9.140625" style="1"/>
  </cols>
  <sheetData>
    <row r="1" spans="1:9" x14ac:dyDescent="0.25">
      <c r="A1" s="10" t="s">
        <v>10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2" spans="1:9" x14ac:dyDescent="0.25">
      <c r="A12" s="6" t="s">
        <v>4</v>
      </c>
      <c r="B12" s="6"/>
      <c r="C12" s="7"/>
      <c r="D12" s="8"/>
      <c r="E12" s="8"/>
      <c r="F12" s="8"/>
      <c r="G12" s="8"/>
      <c r="H12" s="8"/>
      <c r="I12" s="9"/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32" sqref="I32"/>
    </sheetView>
  </sheetViews>
  <sheetFormatPr defaultRowHeight="15" x14ac:dyDescent="0.25"/>
  <cols>
    <col min="1" max="16384" width="9.140625" style="1"/>
  </cols>
  <sheetData>
    <row r="1" spans="1:9" x14ac:dyDescent="0.25">
      <c r="A1" s="10" t="s">
        <v>11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1" t="s">
        <v>38</v>
      </c>
      <c r="C11" s="1" t="s">
        <v>17</v>
      </c>
      <c r="E11" s="1" t="s">
        <v>18</v>
      </c>
    </row>
    <row r="12" spans="1:9" x14ac:dyDescent="0.25">
      <c r="A12" s="1">
        <v>400</v>
      </c>
      <c r="C12" s="1">
        <v>6</v>
      </c>
      <c r="D12" s="1" t="s">
        <v>27</v>
      </c>
      <c r="E12" s="1">
        <v>1.4</v>
      </c>
      <c r="F12" s="1" t="s">
        <v>24</v>
      </c>
    </row>
    <row r="13" spans="1:9" x14ac:dyDescent="0.25">
      <c r="E13" s="2"/>
      <c r="F13" s="1">
        <v>1.4E-2</v>
      </c>
      <c r="G13" s="1" t="s">
        <v>45</v>
      </c>
    </row>
    <row r="14" spans="1:9" x14ac:dyDescent="0.25">
      <c r="E14" s="2"/>
    </row>
    <row r="16" spans="1:9" x14ac:dyDescent="0.25">
      <c r="A16" s="1" t="s">
        <v>46</v>
      </c>
      <c r="B16" s="1">
        <f>(A12*F13)/(1+F13)^C12-1</f>
        <v>4.1518154479756646</v>
      </c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Valeska Beatriz de Macêdo Lopes</cp:lastModifiedBy>
  <dcterms:created xsi:type="dcterms:W3CDTF">2018-09-27T18:11:09Z</dcterms:created>
  <dcterms:modified xsi:type="dcterms:W3CDTF">2018-09-28T11:51:28Z</dcterms:modified>
</cp:coreProperties>
</file>