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27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15360" windowHeight="7650" activeTab="5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6" l="1"/>
  <c r="D16" i="6"/>
  <c r="D13" i="6"/>
  <c r="B13" i="6"/>
  <c r="C18" i="5"/>
  <c r="C17" i="5"/>
  <c r="C16" i="5"/>
  <c r="B14" i="5"/>
  <c r="N205" i="7"/>
  <c r="N203" i="7"/>
  <c r="O205" i="8"/>
  <c r="O203" i="8"/>
  <c r="P4" i="8" l="1"/>
  <c r="N4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3" i="8"/>
  <c r="Q1" i="8"/>
  <c r="O4" i="7"/>
  <c r="O5" i="7"/>
  <c r="O6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/>
  <c r="O23" i="7" s="1"/>
  <c r="O24" i="7" s="1"/>
  <c r="O25" i="7" s="1"/>
  <c r="O26" i="7" s="1"/>
  <c r="O27" i="7" s="1"/>
  <c r="O28" i="7" s="1"/>
  <c r="O29" i="7" s="1"/>
  <c r="O30" i="7"/>
  <c r="O31" i="7" s="1"/>
  <c r="O32" i="7" s="1"/>
  <c r="O33" i="7" s="1"/>
  <c r="O34" i="7" s="1"/>
  <c r="O35" i="7" s="1"/>
  <c r="O36" i="7" s="1"/>
  <c r="O37" i="7" s="1"/>
  <c r="O38" i="7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M4" i="7"/>
  <c r="M3" i="7"/>
  <c r="L3" i="7"/>
  <c r="O3" i="7" s="1"/>
  <c r="P1" i="7"/>
  <c r="M137" i="7"/>
  <c r="M129" i="7"/>
  <c r="M125" i="7"/>
  <c r="M12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N21" i="7" s="1"/>
  <c r="M20" i="7"/>
  <c r="M19" i="7"/>
  <c r="M18" i="7"/>
  <c r="M17" i="7"/>
  <c r="N17" i="7" s="1"/>
  <c r="M16" i="7"/>
  <c r="M15" i="7"/>
  <c r="M14" i="7"/>
  <c r="M13" i="7"/>
  <c r="N13" i="7" s="1"/>
  <c r="M12" i="7"/>
  <c r="M11" i="7"/>
  <c r="M10" i="7"/>
  <c r="M9" i="7"/>
  <c r="N9" i="7" s="1"/>
  <c r="M8" i="7"/>
  <c r="M7" i="7"/>
  <c r="M6" i="7"/>
  <c r="M5" i="7"/>
  <c r="N5" i="7" s="1"/>
  <c r="B16" i="4"/>
  <c r="C17" i="3"/>
  <c r="B16" i="3"/>
  <c r="C17" i="2"/>
  <c r="B16" i="2"/>
  <c r="B15" i="2"/>
  <c r="B14" i="2"/>
  <c r="N3" i="8" l="1"/>
  <c r="M3" i="8" s="1"/>
  <c r="P3" i="8" s="1"/>
  <c r="N7" i="7"/>
  <c r="N11" i="7"/>
  <c r="N15" i="7"/>
  <c r="N19" i="7"/>
  <c r="N4" i="7"/>
  <c r="N6" i="7"/>
  <c r="N8" i="7"/>
  <c r="N10" i="7"/>
  <c r="N12" i="7"/>
  <c r="N14" i="7"/>
  <c r="N16" i="7"/>
  <c r="N18" i="7"/>
  <c r="N20" i="7"/>
  <c r="N22" i="7"/>
  <c r="N24" i="7"/>
  <c r="N26" i="7"/>
  <c r="N28" i="7"/>
  <c r="N30" i="7"/>
  <c r="N32" i="7"/>
  <c r="N34" i="7"/>
  <c r="N36" i="7"/>
  <c r="N38" i="7"/>
  <c r="N40" i="7"/>
  <c r="N42" i="7"/>
  <c r="N44" i="7"/>
  <c r="N46" i="7"/>
  <c r="N48" i="7"/>
  <c r="N50" i="7"/>
  <c r="N52" i="7"/>
  <c r="N54" i="7"/>
  <c r="N56" i="7"/>
  <c r="N58" i="7"/>
  <c r="N60" i="7"/>
  <c r="N62" i="7"/>
  <c r="N64" i="7"/>
  <c r="N66" i="7"/>
  <c r="N68" i="7"/>
  <c r="N70" i="7"/>
  <c r="N72" i="7"/>
  <c r="N74" i="7"/>
  <c r="N76" i="7"/>
  <c r="N78" i="7"/>
  <c r="N80" i="7"/>
  <c r="N3" i="7"/>
  <c r="N23" i="7"/>
  <c r="N25" i="7"/>
  <c r="N27" i="7"/>
  <c r="N29" i="7"/>
  <c r="N31" i="7"/>
  <c r="N33" i="7"/>
  <c r="N35" i="7"/>
  <c r="N37" i="7"/>
  <c r="N39" i="7"/>
  <c r="N41" i="7"/>
  <c r="N43" i="7"/>
  <c r="N45" i="7"/>
  <c r="N47" i="7"/>
  <c r="N49" i="7"/>
  <c r="N51" i="7"/>
  <c r="N53" i="7"/>
  <c r="N55" i="7"/>
  <c r="N57" i="7"/>
  <c r="N59" i="7"/>
  <c r="N61" i="7"/>
  <c r="N63" i="7"/>
  <c r="N65" i="7"/>
  <c r="N67" i="7"/>
  <c r="N69" i="7"/>
  <c r="N71" i="7"/>
  <c r="N73" i="7"/>
  <c r="N75" i="7"/>
  <c r="N77" i="7"/>
  <c r="N79" i="7"/>
  <c r="M202" i="7"/>
  <c r="N202" i="7" s="1"/>
  <c r="M201" i="7"/>
  <c r="N201" i="7" s="1"/>
  <c r="M200" i="7"/>
  <c r="N200" i="7" s="1"/>
  <c r="M199" i="7"/>
  <c r="N199" i="7" s="1"/>
  <c r="M198" i="7"/>
  <c r="N198" i="7" s="1"/>
  <c r="M197" i="7"/>
  <c r="N197" i="7" s="1"/>
  <c r="M196" i="7"/>
  <c r="M195" i="7"/>
  <c r="N195" i="7" s="1"/>
  <c r="M194" i="7"/>
  <c r="N194" i="7" s="1"/>
  <c r="M193" i="7"/>
  <c r="N193" i="7" s="1"/>
  <c r="M192" i="7"/>
  <c r="N192" i="7" s="1"/>
  <c r="M191" i="7"/>
  <c r="N191" i="7" s="1"/>
  <c r="M190" i="7"/>
  <c r="N190" i="7" s="1"/>
  <c r="M189" i="7"/>
  <c r="N189" i="7" s="1"/>
  <c r="M188" i="7"/>
  <c r="N188" i="7" s="1"/>
  <c r="M187" i="7"/>
  <c r="N187" i="7" s="1"/>
  <c r="M186" i="7"/>
  <c r="N186" i="7" s="1"/>
  <c r="M185" i="7"/>
  <c r="N185" i="7" s="1"/>
  <c r="M184" i="7"/>
  <c r="N184" i="7" s="1"/>
  <c r="M183" i="7"/>
  <c r="N183" i="7" s="1"/>
  <c r="M182" i="7"/>
  <c r="N182" i="7" s="1"/>
  <c r="M181" i="7"/>
  <c r="N181" i="7" s="1"/>
  <c r="M180" i="7"/>
  <c r="N180" i="7" s="1"/>
  <c r="M179" i="7"/>
  <c r="N179" i="7" s="1"/>
  <c r="M178" i="7"/>
  <c r="N178" i="7" s="1"/>
  <c r="M177" i="7"/>
  <c r="N177" i="7" s="1"/>
  <c r="M176" i="7"/>
  <c r="N176" i="7" s="1"/>
  <c r="M175" i="7"/>
  <c r="N175" i="7" s="1"/>
  <c r="M174" i="7"/>
  <c r="N174" i="7" s="1"/>
  <c r="M173" i="7"/>
  <c r="N173" i="7" s="1"/>
  <c r="M172" i="7"/>
  <c r="N172" i="7" s="1"/>
  <c r="M171" i="7"/>
  <c r="N171" i="7" s="1"/>
  <c r="M170" i="7"/>
  <c r="N170" i="7" s="1"/>
  <c r="M169" i="7"/>
  <c r="N169" i="7" s="1"/>
  <c r="M168" i="7"/>
  <c r="N168" i="7" s="1"/>
  <c r="M167" i="7"/>
  <c r="N167" i="7" s="1"/>
  <c r="M166" i="7"/>
  <c r="M165" i="7"/>
  <c r="N165" i="7" s="1"/>
  <c r="M164" i="7"/>
  <c r="N164" i="7" s="1"/>
  <c r="M163" i="7"/>
  <c r="N163" i="7" s="1"/>
  <c r="M162" i="7"/>
  <c r="N162" i="7" s="1"/>
  <c r="M161" i="7"/>
  <c r="N161" i="7" s="1"/>
  <c r="M160" i="7"/>
  <c r="N160" i="7" s="1"/>
  <c r="M159" i="7"/>
  <c r="N159" i="7" s="1"/>
  <c r="M158" i="7"/>
  <c r="N158" i="7" s="1"/>
  <c r="M157" i="7"/>
  <c r="N157" i="7" s="1"/>
  <c r="M156" i="7"/>
  <c r="N156" i="7" s="1"/>
  <c r="M155" i="7"/>
  <c r="N155" i="7" s="1"/>
  <c r="M154" i="7"/>
  <c r="N154" i="7" s="1"/>
  <c r="M153" i="7"/>
  <c r="M152" i="7"/>
  <c r="N152" i="7" s="1"/>
  <c r="M151" i="7"/>
  <c r="N151" i="7" s="1"/>
  <c r="M150" i="7"/>
  <c r="N150" i="7" s="1"/>
  <c r="M149" i="7"/>
  <c r="N149" i="7" s="1"/>
  <c r="M148" i="7"/>
  <c r="N148" i="7" s="1"/>
  <c r="M147" i="7"/>
  <c r="N147" i="7" s="1"/>
  <c r="M146" i="7"/>
  <c r="N146" i="7" s="1"/>
  <c r="M145" i="7"/>
  <c r="N145" i="7" s="1"/>
  <c r="M144" i="7"/>
  <c r="N144" i="7" s="1"/>
  <c r="M143" i="7"/>
  <c r="N143" i="7" s="1"/>
  <c r="M142" i="7"/>
  <c r="N142" i="7" s="1"/>
  <c r="M138" i="7"/>
  <c r="N138" i="7" s="1"/>
  <c r="M134" i="7"/>
  <c r="N134" i="7" s="1"/>
  <c r="M130" i="7"/>
  <c r="M126" i="7"/>
  <c r="M122" i="7"/>
  <c r="N122" i="7" s="1"/>
  <c r="M118" i="7"/>
  <c r="N118" i="7" s="1"/>
  <c r="M117" i="7"/>
  <c r="N117" i="7" s="1"/>
  <c r="M116" i="7"/>
  <c r="N116" i="7" s="1"/>
  <c r="M115" i="7"/>
  <c r="N115" i="7" s="1"/>
  <c r="M114" i="7"/>
  <c r="N114" i="7" s="1"/>
  <c r="M113" i="7"/>
  <c r="N113" i="7" s="1"/>
  <c r="M112" i="7"/>
  <c r="N112" i="7" s="1"/>
  <c r="M111" i="7"/>
  <c r="N111" i="7" s="1"/>
  <c r="M110" i="7"/>
  <c r="N110" i="7" s="1"/>
  <c r="M109" i="7"/>
  <c r="N109" i="7" s="1"/>
  <c r="M108" i="7"/>
  <c r="N108" i="7" s="1"/>
  <c r="M107" i="7"/>
  <c r="N107" i="7" s="1"/>
  <c r="M106" i="7"/>
  <c r="N106" i="7" s="1"/>
  <c r="M105" i="7"/>
  <c r="N105" i="7" s="1"/>
  <c r="M104" i="7"/>
  <c r="N104" i="7" s="1"/>
  <c r="M103" i="7"/>
  <c r="N103" i="7" s="1"/>
  <c r="M102" i="7"/>
  <c r="N102" i="7" s="1"/>
  <c r="M101" i="7"/>
  <c r="N101" i="7" s="1"/>
  <c r="M100" i="7"/>
  <c r="N100" i="7" s="1"/>
  <c r="M99" i="7"/>
  <c r="N99" i="7" s="1"/>
  <c r="M98" i="7"/>
  <c r="N98" i="7" s="1"/>
  <c r="M97" i="7"/>
  <c r="N97" i="7" s="1"/>
  <c r="M96" i="7"/>
  <c r="N96" i="7" s="1"/>
  <c r="M95" i="7"/>
  <c r="N95" i="7" s="1"/>
  <c r="M94" i="7"/>
  <c r="N94" i="7" s="1"/>
  <c r="M93" i="7"/>
  <c r="N93" i="7" s="1"/>
  <c r="M92" i="7"/>
  <c r="N92" i="7" s="1"/>
  <c r="M91" i="7"/>
  <c r="N91" i="7" s="1"/>
  <c r="M90" i="7"/>
  <c r="N90" i="7" s="1"/>
  <c r="M89" i="7"/>
  <c r="N89" i="7" s="1"/>
  <c r="M88" i="7"/>
  <c r="N88" i="7" s="1"/>
  <c r="M87" i="7"/>
  <c r="N87" i="7" s="1"/>
  <c r="M86" i="7"/>
  <c r="N86" i="7" s="1"/>
  <c r="M85" i="7"/>
  <c r="N85" i="7" s="1"/>
  <c r="M84" i="7"/>
  <c r="N84" i="7" s="1"/>
  <c r="M83" i="7"/>
  <c r="N83" i="7" s="1"/>
  <c r="M82" i="7"/>
  <c r="N82" i="7" s="1"/>
  <c r="M81" i="7"/>
  <c r="N81" i="7" s="1"/>
  <c r="M139" i="7"/>
  <c r="N139" i="7" s="1"/>
  <c r="M135" i="7"/>
  <c r="N135" i="7" s="1"/>
  <c r="M131" i="7"/>
  <c r="N131" i="7" s="1"/>
  <c r="M127" i="7"/>
  <c r="N127" i="7" s="1"/>
  <c r="M123" i="7"/>
  <c r="N123" i="7" s="1"/>
  <c r="M119" i="7"/>
  <c r="N119" i="7" s="1"/>
  <c r="M140" i="7"/>
  <c r="N140" i="7" s="1"/>
  <c r="M136" i="7"/>
  <c r="N136" i="7" s="1"/>
  <c r="M132" i="7"/>
  <c r="N132" i="7" s="1"/>
  <c r="M120" i="7"/>
  <c r="N120" i="7" s="1"/>
  <c r="M124" i="7"/>
  <c r="N124" i="7" s="1"/>
  <c r="M128" i="7"/>
  <c r="N128" i="7" s="1"/>
  <c r="M133" i="7"/>
  <c r="N133" i="7" s="1"/>
  <c r="M141" i="7"/>
  <c r="N141" i="7" s="1"/>
  <c r="N153" i="7"/>
  <c r="N126" i="7"/>
  <c r="N130" i="7"/>
  <c r="N166" i="7"/>
  <c r="N196" i="7"/>
  <c r="N121" i="7"/>
  <c r="N125" i="7"/>
  <c r="N129" i="7"/>
  <c r="N137" i="7"/>
  <c r="M4" i="8" l="1"/>
  <c r="N5" i="8" s="1"/>
  <c r="M5" i="8" l="1"/>
  <c r="P5" i="8" l="1"/>
  <c r="N6" i="8" l="1"/>
  <c r="M6" i="8" s="1"/>
  <c r="P6" i="8" l="1"/>
  <c r="N7" i="8" l="1"/>
  <c r="M7" i="8" s="1"/>
  <c r="P7" i="8" l="1"/>
  <c r="N8" i="8" l="1"/>
  <c r="M8" i="8" s="1"/>
  <c r="P8" i="8" l="1"/>
  <c r="N9" i="8" l="1"/>
  <c r="M9" i="8" s="1"/>
  <c r="P9" i="8" l="1"/>
  <c r="N10" i="8" l="1"/>
  <c r="M10" i="8" s="1"/>
  <c r="P10" i="8" l="1"/>
  <c r="N11" i="8" l="1"/>
  <c r="M11" i="8" s="1"/>
  <c r="P11" i="8" l="1"/>
  <c r="N12" i="8" l="1"/>
  <c r="M12" i="8" s="1"/>
  <c r="P12" i="8" l="1"/>
  <c r="N13" i="8" l="1"/>
  <c r="M13" i="8" s="1"/>
  <c r="P13" i="8" l="1"/>
  <c r="N14" i="8" l="1"/>
  <c r="M14" i="8" s="1"/>
  <c r="P14" i="8" l="1"/>
  <c r="N15" i="8" l="1"/>
  <c r="M15" i="8" s="1"/>
  <c r="P15" i="8" l="1"/>
  <c r="N16" i="8" l="1"/>
  <c r="M16" i="8" s="1"/>
  <c r="P16" i="8" l="1"/>
  <c r="N17" i="8" l="1"/>
  <c r="M17" i="8" s="1"/>
  <c r="P17" i="8" l="1"/>
  <c r="P18" i="8" l="1"/>
  <c r="N18" i="8"/>
  <c r="M18" i="8" s="1"/>
  <c r="N19" i="8" l="1"/>
  <c r="M19" i="8" s="1"/>
  <c r="P19" i="8" l="1"/>
  <c r="N20" i="8" l="1"/>
  <c r="M20" i="8" s="1"/>
  <c r="P20" i="8" l="1"/>
  <c r="N21" i="8" l="1"/>
  <c r="M21" i="8" s="1"/>
  <c r="N22" i="8" l="1"/>
  <c r="M22" i="8" s="1"/>
  <c r="P21" i="8"/>
  <c r="P22" i="8" l="1"/>
  <c r="N23" i="8" l="1"/>
  <c r="M23" i="8" s="1"/>
  <c r="P23" i="8" l="1"/>
  <c r="N24" i="8" l="1"/>
  <c r="M24" i="8" s="1"/>
  <c r="P24" i="8" l="1"/>
  <c r="N25" i="8" l="1"/>
  <c r="M25" i="8" s="1"/>
  <c r="P25" i="8" l="1"/>
  <c r="N26" i="8" l="1"/>
  <c r="M26" i="8" s="1"/>
  <c r="P26" i="8" l="1"/>
  <c r="N27" i="8" l="1"/>
  <c r="M27" i="8" s="1"/>
  <c r="P27" i="8" l="1"/>
  <c r="N28" i="8" l="1"/>
  <c r="M28" i="8" s="1"/>
  <c r="P28" i="8" l="1"/>
  <c r="N29" i="8" l="1"/>
  <c r="M29" i="8" s="1"/>
  <c r="P29" i="8" l="1"/>
  <c r="N30" i="8" l="1"/>
  <c r="M30" i="8" s="1"/>
  <c r="P30" i="8" l="1"/>
  <c r="N31" i="8" l="1"/>
  <c r="M31" i="8" s="1"/>
  <c r="P31" i="8" l="1"/>
  <c r="N32" i="8" l="1"/>
  <c r="M32" i="8" s="1"/>
  <c r="P32" i="8" l="1"/>
  <c r="N33" i="8" l="1"/>
  <c r="M33" i="8" s="1"/>
  <c r="P33" i="8" l="1"/>
  <c r="N34" i="8" l="1"/>
  <c r="M34" i="8" s="1"/>
  <c r="P34" i="8" l="1"/>
  <c r="N35" i="8" l="1"/>
  <c r="M35" i="8" s="1"/>
  <c r="P35" i="8" l="1"/>
  <c r="N36" i="8" l="1"/>
  <c r="M36" i="8" s="1"/>
  <c r="P36" i="8" l="1"/>
  <c r="N37" i="8" l="1"/>
  <c r="M37" i="8" s="1"/>
  <c r="P37" i="8" l="1"/>
  <c r="N38" i="8" l="1"/>
  <c r="M38" i="8" s="1"/>
  <c r="P38" i="8" l="1"/>
  <c r="N39" i="8" l="1"/>
  <c r="M39" i="8" s="1"/>
  <c r="P39" i="8" l="1"/>
  <c r="N40" i="8" l="1"/>
  <c r="M40" i="8" s="1"/>
  <c r="P40" i="8" l="1"/>
  <c r="N41" i="8" l="1"/>
  <c r="M41" i="8" s="1"/>
  <c r="P41" i="8" l="1"/>
  <c r="N42" i="8" l="1"/>
  <c r="M42" i="8" s="1"/>
  <c r="P42" i="8" l="1"/>
  <c r="N43" i="8" l="1"/>
  <c r="M43" i="8" s="1"/>
  <c r="P43" i="8" l="1"/>
  <c r="N44" i="8" l="1"/>
  <c r="M44" i="8" s="1"/>
  <c r="P44" i="8" l="1"/>
  <c r="N45" i="8" l="1"/>
  <c r="M45" i="8" s="1"/>
  <c r="P45" i="8" l="1"/>
  <c r="N46" i="8" l="1"/>
  <c r="M46" i="8" s="1"/>
  <c r="P46" i="8" l="1"/>
  <c r="N47" i="8" l="1"/>
  <c r="M47" i="8" s="1"/>
  <c r="P47" i="8" l="1"/>
  <c r="N48" i="8" l="1"/>
  <c r="M48" i="8" s="1"/>
  <c r="P48" i="8" l="1"/>
  <c r="N49" i="8" l="1"/>
  <c r="M49" i="8" s="1"/>
  <c r="P49" i="8" l="1"/>
  <c r="N50" i="8" l="1"/>
  <c r="M50" i="8" s="1"/>
  <c r="P50" i="8" l="1"/>
  <c r="N51" i="8" l="1"/>
  <c r="M51" i="8" s="1"/>
  <c r="P51" i="8" l="1"/>
  <c r="N52" i="8" l="1"/>
  <c r="M52" i="8" s="1"/>
  <c r="P52" i="8" l="1"/>
  <c r="N53" i="8" l="1"/>
  <c r="M53" i="8" s="1"/>
  <c r="P53" i="8" l="1"/>
  <c r="N54" i="8" l="1"/>
  <c r="M54" i="8" s="1"/>
  <c r="P54" i="8" l="1"/>
  <c r="N55" i="8" l="1"/>
  <c r="M55" i="8" s="1"/>
  <c r="P55" i="8" l="1"/>
  <c r="N56" i="8" l="1"/>
  <c r="M56" i="8" s="1"/>
  <c r="P56" i="8" l="1"/>
  <c r="N57" i="8" l="1"/>
  <c r="M57" i="8" s="1"/>
  <c r="P57" i="8" l="1"/>
  <c r="P58" i="8" l="1"/>
  <c r="N58" i="8"/>
  <c r="M58" i="8" s="1"/>
  <c r="N59" i="8" l="1"/>
  <c r="M59" i="8" s="1"/>
  <c r="P59" i="8" l="1"/>
  <c r="N60" i="8" l="1"/>
  <c r="M60" i="8" s="1"/>
  <c r="P60" i="8" l="1"/>
  <c r="N61" i="8" l="1"/>
  <c r="M61" i="8" s="1"/>
  <c r="P61" i="8" l="1"/>
  <c r="N62" i="8" l="1"/>
  <c r="M62" i="8" s="1"/>
  <c r="P62" i="8" l="1"/>
  <c r="N63" i="8" l="1"/>
  <c r="M63" i="8" s="1"/>
  <c r="P63" i="8" l="1"/>
  <c r="N64" i="8" l="1"/>
  <c r="M64" i="8" s="1"/>
  <c r="P64" i="8" l="1"/>
  <c r="N65" i="8" l="1"/>
  <c r="M65" i="8" s="1"/>
  <c r="P65" i="8" l="1"/>
  <c r="N66" i="8" l="1"/>
  <c r="M66" i="8" s="1"/>
  <c r="P66" i="8" l="1"/>
  <c r="P67" i="8" l="1"/>
  <c r="N67" i="8"/>
  <c r="M67" i="8" s="1"/>
  <c r="N68" i="8" l="1"/>
  <c r="M68" i="8" s="1"/>
  <c r="P68" i="8"/>
  <c r="N69" i="8" l="1"/>
  <c r="M69" i="8" s="1"/>
  <c r="P69" i="8" l="1"/>
  <c r="N70" i="8" l="1"/>
  <c r="M70" i="8" s="1"/>
  <c r="P70" i="8" l="1"/>
  <c r="N71" i="8" l="1"/>
  <c r="M71" i="8" s="1"/>
  <c r="P71" i="8" l="1"/>
  <c r="N72" i="8" l="1"/>
  <c r="M72" i="8" s="1"/>
  <c r="P72" i="8" l="1"/>
  <c r="N73" i="8" l="1"/>
  <c r="M73" i="8" s="1"/>
  <c r="P73" i="8" l="1"/>
  <c r="N74" i="8" l="1"/>
  <c r="M74" i="8" s="1"/>
  <c r="P74" i="8" l="1"/>
  <c r="N75" i="8" l="1"/>
  <c r="M75" i="8" s="1"/>
  <c r="P75" i="8" l="1"/>
  <c r="N76" i="8" l="1"/>
  <c r="M76" i="8" s="1"/>
  <c r="P76" i="8" l="1"/>
  <c r="N77" i="8" l="1"/>
  <c r="M77" i="8" s="1"/>
  <c r="P77" i="8" l="1"/>
  <c r="N78" i="8" l="1"/>
  <c r="M78" i="8" s="1"/>
  <c r="P78" i="8" l="1"/>
  <c r="N79" i="8" l="1"/>
  <c r="M79" i="8" s="1"/>
  <c r="P79" i="8" l="1"/>
  <c r="N80" i="8" l="1"/>
  <c r="M80" i="8" s="1"/>
  <c r="P80" i="8" l="1"/>
  <c r="N81" i="8" l="1"/>
  <c r="M81" i="8" s="1"/>
  <c r="P81" i="8" l="1"/>
  <c r="N82" i="8" l="1"/>
  <c r="M82" i="8" s="1"/>
  <c r="P82" i="8" l="1"/>
  <c r="N83" i="8" l="1"/>
  <c r="M83" i="8" s="1"/>
  <c r="P83" i="8" l="1"/>
  <c r="N84" i="8" l="1"/>
  <c r="M84" i="8" s="1"/>
  <c r="P84" i="8" l="1"/>
  <c r="N85" i="8" l="1"/>
  <c r="M85" i="8" s="1"/>
  <c r="P85" i="8" l="1"/>
  <c r="N86" i="8" l="1"/>
  <c r="M86" i="8" s="1"/>
  <c r="P86" i="8" l="1"/>
  <c r="N87" i="8" l="1"/>
  <c r="M87" i="8" s="1"/>
  <c r="P87" i="8" l="1"/>
  <c r="N88" i="8" l="1"/>
  <c r="M88" i="8" s="1"/>
  <c r="P88" i="8" l="1"/>
  <c r="N89" i="8" l="1"/>
  <c r="M89" i="8" s="1"/>
  <c r="P89" i="8" l="1"/>
  <c r="N90" i="8" l="1"/>
  <c r="M90" i="8" s="1"/>
  <c r="P90" i="8" l="1"/>
  <c r="N91" i="8" l="1"/>
  <c r="M91" i="8" s="1"/>
  <c r="P91" i="8" l="1"/>
  <c r="N92" i="8" l="1"/>
  <c r="M92" i="8" s="1"/>
  <c r="P92" i="8" l="1"/>
  <c r="N93" i="8" l="1"/>
  <c r="M93" i="8" s="1"/>
  <c r="P93" i="8" l="1"/>
  <c r="N94" i="8" l="1"/>
  <c r="M94" i="8" s="1"/>
  <c r="P94" i="8" l="1"/>
  <c r="N95" i="8" l="1"/>
  <c r="M95" i="8" s="1"/>
  <c r="P95" i="8" l="1"/>
  <c r="N96" i="8" l="1"/>
  <c r="M96" i="8" s="1"/>
  <c r="P96" i="8" l="1"/>
  <c r="N97" i="8" l="1"/>
  <c r="M97" i="8" s="1"/>
  <c r="P97" i="8" l="1"/>
  <c r="N98" i="8" l="1"/>
  <c r="M98" i="8" s="1"/>
  <c r="P98" i="8" l="1"/>
  <c r="N99" i="8" l="1"/>
  <c r="M99" i="8" s="1"/>
  <c r="P99" i="8" l="1"/>
  <c r="N100" i="8" l="1"/>
  <c r="M100" i="8" s="1"/>
  <c r="P100" i="8" l="1"/>
  <c r="N101" i="8" l="1"/>
  <c r="M101" i="8" s="1"/>
  <c r="P101" i="8" l="1"/>
  <c r="N102" i="8" l="1"/>
  <c r="M102" i="8" s="1"/>
  <c r="P102" i="8" l="1"/>
  <c r="N103" i="8" l="1"/>
  <c r="M103" i="8" s="1"/>
  <c r="P103" i="8" l="1"/>
  <c r="N104" i="8" l="1"/>
  <c r="M104" i="8" s="1"/>
  <c r="P104" i="8" l="1"/>
  <c r="N105" i="8" l="1"/>
  <c r="M105" i="8" s="1"/>
  <c r="P105" i="8" l="1"/>
  <c r="N106" i="8" l="1"/>
  <c r="M106" i="8" s="1"/>
  <c r="P106" i="8" l="1"/>
  <c r="N107" i="8" l="1"/>
  <c r="M107" i="8" s="1"/>
  <c r="P107" i="8" l="1"/>
  <c r="N108" i="8" l="1"/>
  <c r="M108" i="8" s="1"/>
  <c r="P108" i="8" l="1"/>
  <c r="N109" i="8" l="1"/>
  <c r="M109" i="8" s="1"/>
  <c r="P109" i="8" l="1"/>
  <c r="N110" i="8" l="1"/>
  <c r="M110" i="8" s="1"/>
  <c r="P110" i="8" l="1"/>
  <c r="N111" i="8" l="1"/>
  <c r="M111" i="8" s="1"/>
  <c r="P111" i="8" l="1"/>
  <c r="N112" i="8" l="1"/>
  <c r="M112" i="8" s="1"/>
  <c r="P112" i="8" l="1"/>
  <c r="N113" i="8" l="1"/>
  <c r="M113" i="8" s="1"/>
  <c r="P113" i="8" l="1"/>
  <c r="N114" i="8" l="1"/>
  <c r="M114" i="8" s="1"/>
  <c r="P114" i="8" l="1"/>
  <c r="N115" i="8" l="1"/>
  <c r="M115" i="8" s="1"/>
  <c r="P115" i="8" l="1"/>
  <c r="N116" i="8" l="1"/>
  <c r="M116" i="8" s="1"/>
  <c r="P116" i="8" l="1"/>
  <c r="N117" i="8" l="1"/>
  <c r="M117" i="8" s="1"/>
  <c r="P117" i="8" l="1"/>
  <c r="N118" i="8" l="1"/>
  <c r="M118" i="8" s="1"/>
  <c r="P118" i="8" l="1"/>
  <c r="N119" i="8" l="1"/>
  <c r="M119" i="8" s="1"/>
  <c r="P119" i="8" l="1"/>
  <c r="N120" i="8" l="1"/>
  <c r="M120" i="8" s="1"/>
  <c r="P120" i="8" l="1"/>
  <c r="N121" i="8" l="1"/>
  <c r="M121" i="8" s="1"/>
  <c r="P121" i="8" l="1"/>
  <c r="N122" i="8" l="1"/>
  <c r="M122" i="8" s="1"/>
  <c r="P122" i="8" l="1"/>
  <c r="N123" i="8" l="1"/>
  <c r="M123" i="8" s="1"/>
  <c r="P123" i="8" l="1"/>
  <c r="N124" i="8" l="1"/>
  <c r="M124" i="8" s="1"/>
  <c r="P124" i="8" l="1"/>
  <c r="N125" i="8" l="1"/>
  <c r="M125" i="8" s="1"/>
  <c r="P125" i="8" l="1"/>
  <c r="N126" i="8" l="1"/>
  <c r="M126" i="8" s="1"/>
  <c r="P126" i="8" l="1"/>
  <c r="N127" i="8" l="1"/>
  <c r="M127" i="8" s="1"/>
  <c r="P127" i="8" l="1"/>
  <c r="N128" i="8" l="1"/>
  <c r="M128" i="8" s="1"/>
  <c r="P128" i="8" l="1"/>
  <c r="N129" i="8" l="1"/>
  <c r="M129" i="8" s="1"/>
  <c r="P129" i="8" l="1"/>
  <c r="N130" i="8" l="1"/>
  <c r="M130" i="8" s="1"/>
  <c r="P130" i="8" l="1"/>
  <c r="N131" i="8" l="1"/>
  <c r="M131" i="8" s="1"/>
  <c r="P131" i="8" l="1"/>
  <c r="N132" i="8" l="1"/>
  <c r="M132" i="8" s="1"/>
  <c r="P132" i="8" l="1"/>
  <c r="N133" i="8" l="1"/>
  <c r="M133" i="8" s="1"/>
  <c r="P133" i="8" l="1"/>
  <c r="N134" i="8" l="1"/>
  <c r="M134" i="8" s="1"/>
  <c r="P134" i="8" l="1"/>
  <c r="N135" i="8" l="1"/>
  <c r="M135" i="8" s="1"/>
  <c r="P135" i="8" l="1"/>
  <c r="N136" i="8" l="1"/>
  <c r="M136" i="8" s="1"/>
  <c r="P136" i="8" l="1"/>
  <c r="N137" i="8" l="1"/>
  <c r="M137" i="8" s="1"/>
  <c r="P137" i="8" l="1"/>
  <c r="N138" i="8" l="1"/>
  <c r="M138" i="8" s="1"/>
  <c r="P138" i="8" l="1"/>
  <c r="N139" i="8" l="1"/>
  <c r="M139" i="8" s="1"/>
  <c r="P139" i="8" l="1"/>
  <c r="N140" i="8" l="1"/>
  <c r="M140" i="8" s="1"/>
  <c r="P140" i="8" l="1"/>
  <c r="N141" i="8" l="1"/>
  <c r="M141" i="8" s="1"/>
  <c r="P141" i="8" l="1"/>
  <c r="N142" i="8" l="1"/>
  <c r="M142" i="8" s="1"/>
  <c r="P142" i="8" l="1"/>
  <c r="N143" i="8" l="1"/>
  <c r="M143" i="8" s="1"/>
  <c r="P143" i="8" l="1"/>
  <c r="N144" i="8" l="1"/>
  <c r="M144" i="8" s="1"/>
  <c r="P144" i="8" l="1"/>
  <c r="N145" i="8" l="1"/>
  <c r="M145" i="8" s="1"/>
  <c r="P145" i="8" l="1"/>
  <c r="N146" i="8" l="1"/>
  <c r="M146" i="8" s="1"/>
  <c r="P146" i="8" l="1"/>
  <c r="N147" i="8" l="1"/>
  <c r="M147" i="8" s="1"/>
  <c r="P147" i="8" l="1"/>
  <c r="N148" i="8" l="1"/>
  <c r="M148" i="8" s="1"/>
  <c r="P148" i="8" l="1"/>
  <c r="N149" i="8" l="1"/>
  <c r="M149" i="8" s="1"/>
  <c r="P149" i="8" l="1"/>
  <c r="N150" i="8" l="1"/>
  <c r="M150" i="8" s="1"/>
  <c r="P150" i="8" l="1"/>
  <c r="N151" i="8" l="1"/>
  <c r="M151" i="8" s="1"/>
  <c r="P151" i="8" l="1"/>
  <c r="N152" i="8" l="1"/>
  <c r="M152" i="8" s="1"/>
  <c r="P152" i="8" l="1"/>
  <c r="N153" i="8" l="1"/>
  <c r="M153" i="8" s="1"/>
  <c r="P153" i="8" l="1"/>
  <c r="N154" i="8" l="1"/>
  <c r="M154" i="8" s="1"/>
  <c r="P154" i="8" l="1"/>
  <c r="N155" i="8" l="1"/>
  <c r="M155" i="8" s="1"/>
  <c r="P155" i="8" l="1"/>
  <c r="N156" i="8" l="1"/>
  <c r="M156" i="8" s="1"/>
  <c r="P156" i="8" l="1"/>
  <c r="N157" i="8" l="1"/>
  <c r="M157" i="8" s="1"/>
  <c r="P157" i="8" l="1"/>
  <c r="N158" i="8" l="1"/>
  <c r="M158" i="8" s="1"/>
  <c r="P158" i="8" l="1"/>
  <c r="N159" i="8" l="1"/>
  <c r="M159" i="8" s="1"/>
  <c r="P159" i="8" l="1"/>
  <c r="N160" i="8" l="1"/>
  <c r="M160" i="8" s="1"/>
  <c r="P160" i="8" l="1"/>
  <c r="N161" i="8" l="1"/>
  <c r="M161" i="8" s="1"/>
  <c r="P161" i="8" l="1"/>
  <c r="N162" i="8" l="1"/>
  <c r="M162" i="8" s="1"/>
  <c r="P162" i="8" l="1"/>
  <c r="N163" i="8" l="1"/>
  <c r="M163" i="8" s="1"/>
  <c r="P163" i="8" l="1"/>
  <c r="N164" i="8" l="1"/>
  <c r="M164" i="8" s="1"/>
  <c r="P164" i="8" l="1"/>
  <c r="N165" i="8" l="1"/>
  <c r="M165" i="8" s="1"/>
  <c r="P165" i="8" l="1"/>
  <c r="N166" i="8" l="1"/>
  <c r="M166" i="8" s="1"/>
  <c r="P166" i="8" l="1"/>
  <c r="N167" i="8" l="1"/>
  <c r="M167" i="8" s="1"/>
  <c r="P167" i="8" l="1"/>
  <c r="N168" i="8" l="1"/>
  <c r="M168" i="8" s="1"/>
  <c r="P168" i="8" l="1"/>
  <c r="N169" i="8" l="1"/>
  <c r="M169" i="8" s="1"/>
  <c r="P169" i="8" l="1"/>
  <c r="N170" i="8" l="1"/>
  <c r="M170" i="8" s="1"/>
  <c r="P170" i="8" l="1"/>
  <c r="N171" i="8" l="1"/>
  <c r="M171" i="8" s="1"/>
  <c r="P171" i="8" l="1"/>
  <c r="N172" i="8" l="1"/>
  <c r="M172" i="8" s="1"/>
  <c r="P172" i="8" l="1"/>
  <c r="N173" i="8" l="1"/>
  <c r="M173" i="8" s="1"/>
  <c r="P173" i="8" l="1"/>
  <c r="N174" i="8" l="1"/>
  <c r="M174" i="8" s="1"/>
  <c r="P174" i="8" l="1"/>
  <c r="N175" i="8" l="1"/>
  <c r="M175" i="8" s="1"/>
  <c r="P175" i="8" l="1"/>
  <c r="N176" i="8" l="1"/>
  <c r="M176" i="8" s="1"/>
  <c r="P176" i="8" l="1"/>
  <c r="N177" i="8" l="1"/>
  <c r="M177" i="8" s="1"/>
  <c r="P177" i="8" l="1"/>
  <c r="N178" i="8" l="1"/>
  <c r="M178" i="8" s="1"/>
  <c r="P178" i="8" l="1"/>
  <c r="N179" i="8" l="1"/>
  <c r="M179" i="8" s="1"/>
  <c r="P179" i="8" l="1"/>
  <c r="N180" i="8" l="1"/>
  <c r="M180" i="8" s="1"/>
  <c r="P180" i="8" l="1"/>
  <c r="N181" i="8" l="1"/>
  <c r="M181" i="8" s="1"/>
  <c r="P181" i="8" l="1"/>
  <c r="N182" i="8" l="1"/>
  <c r="M182" i="8" s="1"/>
  <c r="P182" i="8" l="1"/>
  <c r="N183" i="8" l="1"/>
  <c r="M183" i="8" s="1"/>
  <c r="P183" i="8" l="1"/>
  <c r="N184" i="8" l="1"/>
  <c r="M184" i="8" s="1"/>
  <c r="P184" i="8" l="1"/>
  <c r="N185" i="8" l="1"/>
  <c r="M185" i="8" s="1"/>
  <c r="P185" i="8" l="1"/>
  <c r="N186" i="8" l="1"/>
  <c r="M186" i="8" s="1"/>
  <c r="P186" i="8" l="1"/>
  <c r="N187" i="8" l="1"/>
  <c r="M187" i="8" s="1"/>
  <c r="P187" i="8" l="1"/>
  <c r="N188" i="8" l="1"/>
  <c r="M188" i="8" s="1"/>
  <c r="P188" i="8" l="1"/>
  <c r="N189" i="8" l="1"/>
  <c r="M189" i="8" s="1"/>
  <c r="P189" i="8" l="1"/>
  <c r="N190" i="8" l="1"/>
  <c r="M190" i="8" s="1"/>
  <c r="P190" i="8" l="1"/>
  <c r="N191" i="8" l="1"/>
  <c r="M191" i="8" s="1"/>
  <c r="P191" i="8" l="1"/>
  <c r="N192" i="8" l="1"/>
  <c r="M192" i="8" s="1"/>
  <c r="P192" i="8" l="1"/>
  <c r="N193" i="8" l="1"/>
  <c r="M193" i="8" s="1"/>
  <c r="P193" i="8" l="1"/>
  <c r="N194" i="8" l="1"/>
  <c r="M194" i="8" s="1"/>
  <c r="P194" i="8" l="1"/>
  <c r="N195" i="8" l="1"/>
  <c r="M195" i="8" s="1"/>
  <c r="P195" i="8" l="1"/>
  <c r="N196" i="8" l="1"/>
  <c r="M196" i="8" s="1"/>
  <c r="P196" i="8" l="1"/>
  <c r="N197" i="8" l="1"/>
  <c r="M197" i="8" s="1"/>
  <c r="P197" i="8" l="1"/>
  <c r="N198" i="8" l="1"/>
  <c r="M198" i="8" s="1"/>
  <c r="P198" i="8" l="1"/>
  <c r="N199" i="8" l="1"/>
  <c r="M199" i="8" s="1"/>
  <c r="P199" i="8" l="1"/>
  <c r="N200" i="8" l="1"/>
  <c r="M200" i="8" s="1"/>
  <c r="P200" i="8" l="1"/>
  <c r="N201" i="8" l="1"/>
  <c r="M201" i="8" s="1"/>
  <c r="P201" i="8" l="1"/>
  <c r="N202" i="8" l="1"/>
  <c r="M202" i="8" s="1"/>
  <c r="P202" i="8" s="1"/>
</calcChain>
</file>

<file path=xl/sharedStrings.xml><?xml version="1.0" encoding="utf-8"?>
<sst xmlns="http://schemas.openxmlformats.org/spreadsheetml/2006/main" count="77" uniqueCount="50">
  <si>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</si>
  <si>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</si>
  <si>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</si>
  <si>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</si>
  <si>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</si>
  <si>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</si>
  <si>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</si>
  <si>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</si>
  <si>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</si>
  <si>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</si>
  <si>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</si>
  <si>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</si>
  <si>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 xml:space="preserve">Maria de Fátima de Silva Souza </t>
  </si>
  <si>
    <t xml:space="preserve">Vitória Lígia Fonsêca da Silva </t>
  </si>
  <si>
    <t>Dados:</t>
  </si>
  <si>
    <t>vp</t>
  </si>
  <si>
    <t xml:space="preserve">Vf </t>
  </si>
  <si>
    <t>?</t>
  </si>
  <si>
    <t>Resolução:</t>
  </si>
  <si>
    <t>N (a.m)</t>
  </si>
  <si>
    <t>I (a.m)</t>
  </si>
  <si>
    <t>n (m)</t>
  </si>
  <si>
    <t>i (a.m)</t>
  </si>
  <si>
    <t>vf</t>
  </si>
  <si>
    <t>Professor Ermeson , emprestando o valor de R$ 3000 para Marcelo , no final de 14 meses , ele tera um montante de R$ 6780 o que sera suficiente , para pagar os R$ 50000 do professor Gleiferson . E ainda sim ainda terá um saldo positivo de R$ 1780 .</t>
  </si>
  <si>
    <t xml:space="preserve">VP </t>
  </si>
  <si>
    <t>N (A.A)</t>
  </si>
  <si>
    <t xml:space="preserve">I R </t>
  </si>
  <si>
    <t>VF</t>
  </si>
  <si>
    <t xml:space="preserve">  </t>
  </si>
  <si>
    <t>n</t>
  </si>
  <si>
    <t>Amortização</t>
  </si>
  <si>
    <t>Juros</t>
  </si>
  <si>
    <t>Prestação</t>
  </si>
  <si>
    <t>Saldo devedor</t>
  </si>
  <si>
    <t>Pretação</t>
  </si>
  <si>
    <t xml:space="preserve">Soma das Prestações </t>
  </si>
  <si>
    <t>Valor de Entrada</t>
  </si>
  <si>
    <t>Valor Total</t>
  </si>
  <si>
    <t>NO SISTEMA Price é melhor pra Jomar e Danillo , pois eles teram uma economia de 9.296,22 ,no final do prazo em relação ao sistema sac.</t>
  </si>
  <si>
    <t>Eugênio terá um montante de 50% do valor aplicado ,aproximadamente 14,28 meses.</t>
  </si>
  <si>
    <t>Dados :</t>
  </si>
  <si>
    <t>Recebeu</t>
  </si>
  <si>
    <t>vp1</t>
  </si>
  <si>
    <t>VP-J</t>
  </si>
  <si>
    <t>VF2</t>
  </si>
  <si>
    <t>n (M)</t>
  </si>
  <si>
    <t>i.r</t>
  </si>
  <si>
    <t>juros</t>
  </si>
  <si>
    <t>juros i-efetivo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</si>
</sst>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4" fontId="0" fillId="0" borderId="0" xfId="0" applyNumberFormat="1"/>
    <xf numFmtId="164" fontId="0" fillId="0" borderId="0" xfId="0" applyNumberFormat="1"/>
    <xf numFmtId="8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9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3" sqref="C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 t="s">
        <v>40</v>
      </c>
      <c r="D12" s="7"/>
      <c r="E12" s="7"/>
      <c r="F12" s="7"/>
      <c r="G12" s="7"/>
      <c r="H12" s="7"/>
      <c r="I12" s="8"/>
    </row>
    <row r="13" spans="1:9" x14ac:dyDescent="0.25">
      <c r="A13" s="1" t="s">
        <v>14</v>
      </c>
      <c r="C13" s="1" t="s">
        <v>18</v>
      </c>
    </row>
    <row r="14" spans="1:9" x14ac:dyDescent="0.25">
      <c r="A14" s="1" t="s">
        <v>15</v>
      </c>
      <c r="B14" s="1">
        <f>25/100</f>
        <v>0.25</v>
      </c>
    </row>
    <row r="15" spans="1:9" x14ac:dyDescent="0.25">
      <c r="A15" s="1" t="s">
        <v>16</v>
      </c>
      <c r="B15" s="1">
        <f>50/100</f>
        <v>0.5</v>
      </c>
    </row>
    <row r="16" spans="1:9" x14ac:dyDescent="0.25">
      <c r="A16" s="1" t="s">
        <v>20</v>
      </c>
      <c r="B16" s="1">
        <f>7/100</f>
        <v>7.0000000000000007E-2</v>
      </c>
    </row>
    <row r="17" spans="1:3" x14ac:dyDescent="0.25">
      <c r="A17" s="1" t="s">
        <v>19</v>
      </c>
      <c r="B17" s="1" t="s">
        <v>17</v>
      </c>
      <c r="C17" s="1">
        <f>(B15/B14-1)/ B16</f>
        <v>14.285714285714285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3" sqref="C13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24</v>
      </c>
      <c r="D12" s="11"/>
      <c r="E12" s="11"/>
      <c r="F12" s="11"/>
      <c r="G12" s="11"/>
      <c r="H12" s="11"/>
      <c r="I12" s="12"/>
    </row>
    <row r="13" spans="1:9" x14ac:dyDescent="0.25">
      <c r="A13" s="1" t="s">
        <v>14</v>
      </c>
      <c r="C13" s="1" t="s">
        <v>18</v>
      </c>
    </row>
    <row r="14" spans="1:9" x14ac:dyDescent="0.25">
      <c r="A14" s="1" t="s">
        <v>15</v>
      </c>
      <c r="B14" s="1">
        <v>3000</v>
      </c>
    </row>
    <row r="15" spans="1:9" x14ac:dyDescent="0.25">
      <c r="A15" s="1" t="s">
        <v>21</v>
      </c>
      <c r="B15" s="1">
        <v>14</v>
      </c>
    </row>
    <row r="16" spans="1:9" x14ac:dyDescent="0.25">
      <c r="A16" s="1" t="s">
        <v>22</v>
      </c>
      <c r="B16" s="1">
        <f>9/100</f>
        <v>0.09</v>
      </c>
    </row>
    <row r="17" spans="1:4" x14ac:dyDescent="0.25">
      <c r="A17" s="1" t="s">
        <v>23</v>
      </c>
      <c r="B17" s="1" t="s">
        <v>17</v>
      </c>
      <c r="C17" s="1">
        <f>B14*(1+B16*B15)</f>
        <v>6779.9999999999991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7" sqref="C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A13" s="1" t="s">
        <v>14</v>
      </c>
    </row>
    <row r="14" spans="1:9" x14ac:dyDescent="0.25">
      <c r="A14" s="1" t="s">
        <v>25</v>
      </c>
      <c r="B14" s="1">
        <v>50000</v>
      </c>
    </row>
    <row r="15" spans="1:9" x14ac:dyDescent="0.25">
      <c r="A15" s="1" t="s">
        <v>26</v>
      </c>
      <c r="B15" s="1">
        <v>1</v>
      </c>
    </row>
    <row r="16" spans="1:9" x14ac:dyDescent="0.25">
      <c r="A16" s="1" t="s">
        <v>27</v>
      </c>
      <c r="B16" s="1">
        <f>4.5/100</f>
        <v>4.4999999999999998E-2</v>
      </c>
    </row>
    <row r="17" spans="1:3" x14ac:dyDescent="0.25">
      <c r="A17" s="1" t="s">
        <v>28</v>
      </c>
      <c r="B17" s="1" t="s">
        <v>17</v>
      </c>
      <c r="C17" s="1" t="s">
        <v>29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9" sqref="C1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41</v>
      </c>
    </row>
    <row r="12" spans="1:9" x14ac:dyDescent="0.25">
      <c r="A12" s="1" t="s">
        <v>23</v>
      </c>
      <c r="B12" s="1">
        <v>10000</v>
      </c>
    </row>
    <row r="13" spans="1:9" x14ac:dyDescent="0.25">
      <c r="A13" s="1" t="s">
        <v>21</v>
      </c>
      <c r="B13" s="1">
        <v>6.5</v>
      </c>
    </row>
    <row r="14" spans="1:9" x14ac:dyDescent="0.25">
      <c r="A14" s="1" t="s">
        <v>22</v>
      </c>
      <c r="B14" s="1">
        <f>3/100</f>
        <v>0.03</v>
      </c>
    </row>
    <row r="15" spans="1:9" x14ac:dyDescent="0.25">
      <c r="A15" s="1" t="s">
        <v>42</v>
      </c>
      <c r="B15" s="1">
        <v>8000</v>
      </c>
    </row>
    <row r="16" spans="1:9" x14ac:dyDescent="0.25">
      <c r="A16" s="1" t="s">
        <v>43</v>
      </c>
      <c r="B16" s="1" t="s">
        <v>17</v>
      </c>
      <c r="C16" s="1">
        <f>B12/(1+B14)^B13</f>
        <v>8251.9775811206455</v>
      </c>
    </row>
    <row r="17" spans="1:3" x14ac:dyDescent="0.25">
      <c r="A17" s="1" t="s">
        <v>44</v>
      </c>
      <c r="B17" s="1" t="s">
        <v>17</v>
      </c>
      <c r="C17" s="1">
        <f>C16-B15</f>
        <v>251.97758112064548</v>
      </c>
    </row>
    <row r="18" spans="1:3" x14ac:dyDescent="0.25">
      <c r="A18" s="1" t="s">
        <v>45</v>
      </c>
      <c r="B18" s="1" t="s">
        <v>17</v>
      </c>
      <c r="C18" s="1">
        <f>C17*(1+B14)^B13</f>
        <v>305.35417558226823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19" sqref="D1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41</v>
      </c>
      <c r="C11" s="1" t="s">
        <v>18</v>
      </c>
    </row>
    <row r="12" spans="1:9" x14ac:dyDescent="0.25">
      <c r="A12" s="1" t="s">
        <v>46</v>
      </c>
      <c r="B12" s="1">
        <v>2</v>
      </c>
      <c r="D12" s="1" t="s">
        <v>23</v>
      </c>
    </row>
    <row r="13" spans="1:9" x14ac:dyDescent="0.25">
      <c r="A13" s="1" t="s">
        <v>22</v>
      </c>
      <c r="B13" s="1">
        <f>2.5/100</f>
        <v>2.5000000000000001E-2</v>
      </c>
      <c r="D13" s="1">
        <f>B15*(1+B13)</f>
        <v>20500</v>
      </c>
    </row>
    <row r="14" spans="1:9" x14ac:dyDescent="0.25">
      <c r="A14" s="1" t="s">
        <v>47</v>
      </c>
      <c r="B14" s="17">
        <v>0.2</v>
      </c>
    </row>
    <row r="15" spans="1:9" x14ac:dyDescent="0.25">
      <c r="A15" s="1" t="s">
        <v>15</v>
      </c>
      <c r="B15" s="1">
        <v>20000</v>
      </c>
      <c r="D15" s="1" t="s">
        <v>48</v>
      </c>
    </row>
    <row r="16" spans="1:9" x14ac:dyDescent="0.25">
      <c r="D16" s="1">
        <f>D13-B15</f>
        <v>500</v>
      </c>
    </row>
    <row r="17" spans="4:4" x14ac:dyDescent="0.25">
      <c r="D17" s="1" t="s">
        <v>49</v>
      </c>
    </row>
    <row r="18" spans="4:4" x14ac:dyDescent="0.25">
      <c r="D18" s="1">
        <f>500*B14</f>
        <v>100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topLeftCell="A187" workbookViewId="0">
      <selection activeCell="N206" sqref="N206"/>
    </sheetView>
  </sheetViews>
  <sheetFormatPr defaultRowHeight="15" x14ac:dyDescent="0.25"/>
  <cols>
    <col min="1" max="11" width="9.140625" style="1"/>
    <col min="12" max="12" width="12.85546875" style="1" customWidth="1"/>
    <col min="13" max="13" width="19.85546875" style="1" customWidth="1"/>
    <col min="14" max="16384" width="9.140625" style="1"/>
  </cols>
  <sheetData>
    <row r="1" spans="1:16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K1" t="s">
        <v>30</v>
      </c>
      <c r="L1" t="s">
        <v>31</v>
      </c>
      <c r="M1" t="s">
        <v>32</v>
      </c>
      <c r="N1" t="s">
        <v>33</v>
      </c>
      <c r="O1" t="s">
        <v>34</v>
      </c>
      <c r="P1">
        <f>0.08/100</f>
        <v>8.0000000000000004E-4</v>
      </c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  <c r="K2">
        <v>0</v>
      </c>
      <c r="L2"/>
      <c r="M2"/>
      <c r="N2"/>
      <c r="O2">
        <v>120000</v>
      </c>
      <c r="P2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K3">
        <v>1</v>
      </c>
      <c r="L3">
        <f>O$2/K$202</f>
        <v>600</v>
      </c>
      <c r="M3">
        <f>O2*P$1</f>
        <v>96</v>
      </c>
      <c r="N3">
        <f>L3+M3</f>
        <v>696</v>
      </c>
      <c r="O3">
        <f>O2-L3</f>
        <v>119400</v>
      </c>
      <c r="P3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K4">
        <v>2</v>
      </c>
      <c r="L4">
        <f t="shared" ref="L4:L67" si="0">O$2/K$202</f>
        <v>600</v>
      </c>
      <c r="M4">
        <f>O$2*P$1</f>
        <v>96</v>
      </c>
      <c r="N4">
        <f t="shared" ref="N4:N67" si="1">L4+M4</f>
        <v>696</v>
      </c>
      <c r="O4">
        <f t="shared" ref="O4:O67" si="2">O3-L4</f>
        <v>118800</v>
      </c>
      <c r="P4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K5">
        <v>3</v>
      </c>
      <c r="L5">
        <f t="shared" si="0"/>
        <v>600</v>
      </c>
      <c r="M5">
        <f t="shared" ref="M4:M67" si="3">O$2*P$1</f>
        <v>96</v>
      </c>
      <c r="N5">
        <f t="shared" si="1"/>
        <v>696</v>
      </c>
      <c r="O5">
        <f t="shared" si="2"/>
        <v>118200</v>
      </c>
      <c r="P5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K6">
        <v>4</v>
      </c>
      <c r="L6">
        <f t="shared" si="0"/>
        <v>600</v>
      </c>
      <c r="M6">
        <f t="shared" si="3"/>
        <v>96</v>
      </c>
      <c r="N6">
        <f t="shared" si="1"/>
        <v>696</v>
      </c>
      <c r="O6">
        <f t="shared" si="2"/>
        <v>117600</v>
      </c>
      <c r="P6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K7">
        <v>5</v>
      </c>
      <c r="L7">
        <f t="shared" si="0"/>
        <v>600</v>
      </c>
      <c r="M7">
        <f t="shared" si="3"/>
        <v>96</v>
      </c>
      <c r="N7">
        <f t="shared" si="1"/>
        <v>696</v>
      </c>
      <c r="O7">
        <f t="shared" si="2"/>
        <v>117000</v>
      </c>
      <c r="P7"/>
    </row>
    <row r="8" spans="1:16" ht="3" customHeight="1" x14ac:dyDescent="0.25">
      <c r="A8" s="9"/>
      <c r="B8" s="9"/>
      <c r="C8" s="9"/>
      <c r="D8" s="9"/>
      <c r="E8" s="9"/>
      <c r="F8" s="9"/>
      <c r="G8" s="9"/>
      <c r="H8" s="9"/>
      <c r="I8" s="9"/>
      <c r="K8">
        <v>6</v>
      </c>
      <c r="L8">
        <f t="shared" si="0"/>
        <v>600</v>
      </c>
      <c r="M8">
        <f t="shared" si="3"/>
        <v>96</v>
      </c>
      <c r="N8">
        <f t="shared" si="1"/>
        <v>696</v>
      </c>
      <c r="O8">
        <f t="shared" si="2"/>
        <v>116400</v>
      </c>
      <c r="P8"/>
    </row>
    <row r="9" spans="1:16" hidden="1" x14ac:dyDescent="0.25">
      <c r="A9" s="9"/>
      <c r="B9" s="9"/>
      <c r="C9" s="9"/>
      <c r="D9" s="9"/>
      <c r="E9" s="9"/>
      <c r="F9" s="9"/>
      <c r="G9" s="9"/>
      <c r="H9" s="9"/>
      <c r="I9" s="9"/>
      <c r="K9">
        <v>7</v>
      </c>
      <c r="L9">
        <f t="shared" si="0"/>
        <v>600</v>
      </c>
      <c r="M9">
        <f t="shared" si="3"/>
        <v>96</v>
      </c>
      <c r="N9">
        <f t="shared" si="1"/>
        <v>696</v>
      </c>
      <c r="O9">
        <f t="shared" si="2"/>
        <v>115800</v>
      </c>
      <c r="P9"/>
    </row>
    <row r="10" spans="1:16" hidden="1" x14ac:dyDescent="0.25">
      <c r="A10" s="9"/>
      <c r="B10" s="9"/>
      <c r="C10" s="9"/>
      <c r="D10" s="9"/>
      <c r="E10" s="9"/>
      <c r="F10" s="9"/>
      <c r="G10" s="9"/>
      <c r="H10" s="9"/>
      <c r="I10" s="9"/>
      <c r="K10">
        <v>8</v>
      </c>
      <c r="L10">
        <f t="shared" si="0"/>
        <v>600</v>
      </c>
      <c r="M10">
        <f t="shared" si="3"/>
        <v>96</v>
      </c>
      <c r="N10">
        <f t="shared" si="1"/>
        <v>696</v>
      </c>
      <c r="O10">
        <f t="shared" si="2"/>
        <v>115200</v>
      </c>
      <c r="P10"/>
    </row>
    <row r="11" spans="1:16" x14ac:dyDescent="0.25">
      <c r="K11">
        <v>9</v>
      </c>
      <c r="L11">
        <f t="shared" si="0"/>
        <v>600</v>
      </c>
      <c r="M11">
        <f t="shared" si="3"/>
        <v>96</v>
      </c>
      <c r="N11">
        <f t="shared" si="1"/>
        <v>696</v>
      </c>
      <c r="O11">
        <f t="shared" si="2"/>
        <v>114600</v>
      </c>
      <c r="P11"/>
    </row>
    <row r="12" spans="1:16" x14ac:dyDescent="0.25">
      <c r="K12">
        <v>10</v>
      </c>
      <c r="L12">
        <f t="shared" si="0"/>
        <v>600</v>
      </c>
      <c r="M12">
        <f t="shared" si="3"/>
        <v>96</v>
      </c>
      <c r="N12">
        <f t="shared" si="1"/>
        <v>696</v>
      </c>
      <c r="O12">
        <f t="shared" si="2"/>
        <v>114000</v>
      </c>
      <c r="P12"/>
    </row>
    <row r="13" spans="1:16" x14ac:dyDescent="0.25">
      <c r="K13">
        <v>11</v>
      </c>
      <c r="L13">
        <f t="shared" si="0"/>
        <v>600</v>
      </c>
      <c r="M13">
        <f t="shared" si="3"/>
        <v>96</v>
      </c>
      <c r="N13">
        <f t="shared" si="1"/>
        <v>696</v>
      </c>
      <c r="O13">
        <f t="shared" si="2"/>
        <v>113400</v>
      </c>
      <c r="P13"/>
    </row>
    <row r="14" spans="1:16" x14ac:dyDescent="0.25">
      <c r="K14">
        <v>12</v>
      </c>
      <c r="L14">
        <f t="shared" si="0"/>
        <v>600</v>
      </c>
      <c r="M14">
        <f t="shared" si="3"/>
        <v>96</v>
      </c>
      <c r="N14">
        <f t="shared" si="1"/>
        <v>696</v>
      </c>
      <c r="O14">
        <f t="shared" si="2"/>
        <v>112800</v>
      </c>
      <c r="P14"/>
    </row>
    <row r="15" spans="1:16" x14ac:dyDescent="0.25">
      <c r="K15">
        <v>13</v>
      </c>
      <c r="L15">
        <f t="shared" si="0"/>
        <v>600</v>
      </c>
      <c r="M15">
        <f t="shared" si="3"/>
        <v>96</v>
      </c>
      <c r="N15">
        <f t="shared" si="1"/>
        <v>696</v>
      </c>
      <c r="O15">
        <f t="shared" si="2"/>
        <v>112200</v>
      </c>
      <c r="P15"/>
    </row>
    <row r="16" spans="1:16" x14ac:dyDescent="0.25">
      <c r="K16">
        <v>14</v>
      </c>
      <c r="L16">
        <f t="shared" si="0"/>
        <v>600</v>
      </c>
      <c r="M16">
        <f t="shared" si="3"/>
        <v>96</v>
      </c>
      <c r="N16">
        <f t="shared" si="1"/>
        <v>696</v>
      </c>
      <c r="O16">
        <f t="shared" si="2"/>
        <v>111600</v>
      </c>
      <c r="P16"/>
    </row>
    <row r="17" spans="11:16" x14ac:dyDescent="0.25">
      <c r="K17">
        <v>15</v>
      </c>
      <c r="L17">
        <f t="shared" si="0"/>
        <v>600</v>
      </c>
      <c r="M17">
        <f t="shared" si="3"/>
        <v>96</v>
      </c>
      <c r="N17">
        <f t="shared" si="1"/>
        <v>696</v>
      </c>
      <c r="O17">
        <f t="shared" si="2"/>
        <v>111000</v>
      </c>
      <c r="P17"/>
    </row>
    <row r="18" spans="11:16" x14ac:dyDescent="0.25">
      <c r="K18">
        <v>16</v>
      </c>
      <c r="L18">
        <f t="shared" si="0"/>
        <v>600</v>
      </c>
      <c r="M18">
        <f t="shared" si="3"/>
        <v>96</v>
      </c>
      <c r="N18">
        <f t="shared" si="1"/>
        <v>696</v>
      </c>
      <c r="O18">
        <f t="shared" si="2"/>
        <v>110400</v>
      </c>
      <c r="P18"/>
    </row>
    <row r="19" spans="11:16" x14ac:dyDescent="0.25">
      <c r="K19">
        <v>17</v>
      </c>
      <c r="L19">
        <f t="shared" si="0"/>
        <v>600</v>
      </c>
      <c r="M19">
        <f t="shared" si="3"/>
        <v>96</v>
      </c>
      <c r="N19">
        <f t="shared" si="1"/>
        <v>696</v>
      </c>
      <c r="O19">
        <f t="shared" si="2"/>
        <v>109800</v>
      </c>
      <c r="P19"/>
    </row>
    <row r="20" spans="11:16" x14ac:dyDescent="0.25">
      <c r="K20">
        <v>18</v>
      </c>
      <c r="L20">
        <f t="shared" si="0"/>
        <v>600</v>
      </c>
      <c r="M20">
        <f t="shared" si="3"/>
        <v>96</v>
      </c>
      <c r="N20">
        <f t="shared" si="1"/>
        <v>696</v>
      </c>
      <c r="O20">
        <f t="shared" si="2"/>
        <v>109200</v>
      </c>
      <c r="P20"/>
    </row>
    <row r="21" spans="11:16" x14ac:dyDescent="0.25">
      <c r="K21">
        <v>19</v>
      </c>
      <c r="L21">
        <f t="shared" si="0"/>
        <v>600</v>
      </c>
      <c r="M21">
        <f t="shared" si="3"/>
        <v>96</v>
      </c>
      <c r="N21">
        <f t="shared" si="1"/>
        <v>696</v>
      </c>
      <c r="O21">
        <f t="shared" si="2"/>
        <v>108600</v>
      </c>
      <c r="P21"/>
    </row>
    <row r="22" spans="11:16" x14ac:dyDescent="0.25">
      <c r="K22">
        <v>20</v>
      </c>
      <c r="L22">
        <f t="shared" si="0"/>
        <v>600</v>
      </c>
      <c r="M22">
        <f t="shared" si="3"/>
        <v>96</v>
      </c>
      <c r="N22">
        <f t="shared" si="1"/>
        <v>696</v>
      </c>
      <c r="O22">
        <f t="shared" si="2"/>
        <v>108000</v>
      </c>
      <c r="P22"/>
    </row>
    <row r="23" spans="11:16" x14ac:dyDescent="0.25">
      <c r="K23">
        <v>21</v>
      </c>
      <c r="L23">
        <f t="shared" si="0"/>
        <v>600</v>
      </c>
      <c r="M23">
        <f t="shared" si="3"/>
        <v>96</v>
      </c>
      <c r="N23">
        <f t="shared" si="1"/>
        <v>696</v>
      </c>
      <c r="O23">
        <f t="shared" si="2"/>
        <v>107400</v>
      </c>
      <c r="P23"/>
    </row>
    <row r="24" spans="11:16" x14ac:dyDescent="0.25">
      <c r="K24">
        <v>22</v>
      </c>
      <c r="L24">
        <f t="shared" si="0"/>
        <v>600</v>
      </c>
      <c r="M24">
        <f t="shared" si="3"/>
        <v>96</v>
      </c>
      <c r="N24">
        <f t="shared" si="1"/>
        <v>696</v>
      </c>
      <c r="O24">
        <f t="shared" si="2"/>
        <v>106800</v>
      </c>
      <c r="P24"/>
    </row>
    <row r="25" spans="11:16" x14ac:dyDescent="0.25">
      <c r="K25">
        <v>23</v>
      </c>
      <c r="L25">
        <f t="shared" si="0"/>
        <v>600</v>
      </c>
      <c r="M25">
        <f t="shared" si="3"/>
        <v>96</v>
      </c>
      <c r="N25">
        <f t="shared" si="1"/>
        <v>696</v>
      </c>
      <c r="O25">
        <f t="shared" si="2"/>
        <v>106200</v>
      </c>
      <c r="P25"/>
    </row>
    <row r="26" spans="11:16" x14ac:dyDescent="0.25">
      <c r="K26">
        <v>24</v>
      </c>
      <c r="L26">
        <f t="shared" si="0"/>
        <v>600</v>
      </c>
      <c r="M26">
        <f t="shared" si="3"/>
        <v>96</v>
      </c>
      <c r="N26">
        <f t="shared" si="1"/>
        <v>696</v>
      </c>
      <c r="O26">
        <f t="shared" si="2"/>
        <v>105600</v>
      </c>
      <c r="P26"/>
    </row>
    <row r="27" spans="11:16" x14ac:dyDescent="0.25">
      <c r="K27">
        <v>25</v>
      </c>
      <c r="L27">
        <f t="shared" si="0"/>
        <v>600</v>
      </c>
      <c r="M27">
        <f t="shared" si="3"/>
        <v>96</v>
      </c>
      <c r="N27">
        <f t="shared" si="1"/>
        <v>696</v>
      </c>
      <c r="O27">
        <f t="shared" si="2"/>
        <v>105000</v>
      </c>
      <c r="P27"/>
    </row>
    <row r="28" spans="11:16" x14ac:dyDescent="0.25">
      <c r="K28">
        <v>26</v>
      </c>
      <c r="L28">
        <f t="shared" si="0"/>
        <v>600</v>
      </c>
      <c r="M28">
        <f t="shared" si="3"/>
        <v>96</v>
      </c>
      <c r="N28">
        <f t="shared" si="1"/>
        <v>696</v>
      </c>
      <c r="O28">
        <f t="shared" si="2"/>
        <v>104400</v>
      </c>
      <c r="P28"/>
    </row>
    <row r="29" spans="11:16" x14ac:dyDescent="0.25">
      <c r="K29">
        <v>27</v>
      </c>
      <c r="L29">
        <f t="shared" si="0"/>
        <v>600</v>
      </c>
      <c r="M29">
        <f t="shared" si="3"/>
        <v>96</v>
      </c>
      <c r="N29">
        <f t="shared" si="1"/>
        <v>696</v>
      </c>
      <c r="O29">
        <f t="shared" si="2"/>
        <v>103800</v>
      </c>
      <c r="P29"/>
    </row>
    <row r="30" spans="11:16" x14ac:dyDescent="0.25">
      <c r="K30">
        <v>28</v>
      </c>
      <c r="L30">
        <f t="shared" si="0"/>
        <v>600</v>
      </c>
      <c r="M30">
        <f t="shared" si="3"/>
        <v>96</v>
      </c>
      <c r="N30">
        <f t="shared" si="1"/>
        <v>696</v>
      </c>
      <c r="O30">
        <f t="shared" si="2"/>
        <v>103200</v>
      </c>
      <c r="P30"/>
    </row>
    <row r="31" spans="11:16" x14ac:dyDescent="0.25">
      <c r="K31">
        <v>29</v>
      </c>
      <c r="L31">
        <f t="shared" si="0"/>
        <v>600</v>
      </c>
      <c r="M31">
        <f t="shared" si="3"/>
        <v>96</v>
      </c>
      <c r="N31">
        <f t="shared" si="1"/>
        <v>696</v>
      </c>
      <c r="O31">
        <f t="shared" si="2"/>
        <v>102600</v>
      </c>
      <c r="P31"/>
    </row>
    <row r="32" spans="11:16" x14ac:dyDescent="0.25">
      <c r="K32">
        <v>30</v>
      </c>
      <c r="L32">
        <f t="shared" si="0"/>
        <v>600</v>
      </c>
      <c r="M32">
        <f t="shared" si="3"/>
        <v>96</v>
      </c>
      <c r="N32">
        <f t="shared" si="1"/>
        <v>696</v>
      </c>
      <c r="O32">
        <f t="shared" si="2"/>
        <v>102000</v>
      </c>
      <c r="P32"/>
    </row>
    <row r="33" spans="11:16" x14ac:dyDescent="0.25">
      <c r="K33">
        <v>31</v>
      </c>
      <c r="L33">
        <f t="shared" si="0"/>
        <v>600</v>
      </c>
      <c r="M33">
        <f t="shared" si="3"/>
        <v>96</v>
      </c>
      <c r="N33">
        <f t="shared" si="1"/>
        <v>696</v>
      </c>
      <c r="O33">
        <f t="shared" si="2"/>
        <v>101400</v>
      </c>
      <c r="P33"/>
    </row>
    <row r="34" spans="11:16" x14ac:dyDescent="0.25">
      <c r="K34">
        <v>32</v>
      </c>
      <c r="L34">
        <f t="shared" si="0"/>
        <v>600</v>
      </c>
      <c r="M34">
        <f t="shared" si="3"/>
        <v>96</v>
      </c>
      <c r="N34">
        <f t="shared" si="1"/>
        <v>696</v>
      </c>
      <c r="O34">
        <f t="shared" si="2"/>
        <v>100800</v>
      </c>
      <c r="P34"/>
    </row>
    <row r="35" spans="11:16" x14ac:dyDescent="0.25">
      <c r="K35">
        <v>33</v>
      </c>
      <c r="L35">
        <f t="shared" si="0"/>
        <v>600</v>
      </c>
      <c r="M35">
        <f t="shared" si="3"/>
        <v>96</v>
      </c>
      <c r="N35">
        <f t="shared" si="1"/>
        <v>696</v>
      </c>
      <c r="O35">
        <f t="shared" si="2"/>
        <v>100200</v>
      </c>
      <c r="P35"/>
    </row>
    <row r="36" spans="11:16" x14ac:dyDescent="0.25">
      <c r="K36">
        <v>34</v>
      </c>
      <c r="L36">
        <f t="shared" si="0"/>
        <v>600</v>
      </c>
      <c r="M36">
        <f t="shared" si="3"/>
        <v>96</v>
      </c>
      <c r="N36">
        <f t="shared" si="1"/>
        <v>696</v>
      </c>
      <c r="O36">
        <f t="shared" si="2"/>
        <v>99600</v>
      </c>
      <c r="P36"/>
    </row>
    <row r="37" spans="11:16" x14ac:dyDescent="0.25">
      <c r="K37">
        <v>35</v>
      </c>
      <c r="L37">
        <f t="shared" si="0"/>
        <v>600</v>
      </c>
      <c r="M37">
        <f t="shared" si="3"/>
        <v>96</v>
      </c>
      <c r="N37">
        <f t="shared" si="1"/>
        <v>696</v>
      </c>
      <c r="O37">
        <f t="shared" si="2"/>
        <v>99000</v>
      </c>
      <c r="P37"/>
    </row>
    <row r="38" spans="11:16" x14ac:dyDescent="0.25">
      <c r="K38">
        <v>36</v>
      </c>
      <c r="L38">
        <f t="shared" si="0"/>
        <v>600</v>
      </c>
      <c r="M38">
        <f t="shared" si="3"/>
        <v>96</v>
      </c>
      <c r="N38">
        <f t="shared" si="1"/>
        <v>696</v>
      </c>
      <c r="O38">
        <f t="shared" si="2"/>
        <v>98400</v>
      </c>
      <c r="P38"/>
    </row>
    <row r="39" spans="11:16" x14ac:dyDescent="0.25">
      <c r="K39">
        <v>37</v>
      </c>
      <c r="L39">
        <f t="shared" si="0"/>
        <v>600</v>
      </c>
      <c r="M39">
        <f t="shared" si="3"/>
        <v>96</v>
      </c>
      <c r="N39">
        <f t="shared" si="1"/>
        <v>696</v>
      </c>
      <c r="O39">
        <f t="shared" si="2"/>
        <v>97800</v>
      </c>
      <c r="P39"/>
    </row>
    <row r="40" spans="11:16" x14ac:dyDescent="0.25">
      <c r="K40">
        <v>38</v>
      </c>
      <c r="L40">
        <f t="shared" si="0"/>
        <v>600</v>
      </c>
      <c r="M40">
        <f t="shared" si="3"/>
        <v>96</v>
      </c>
      <c r="N40">
        <f t="shared" si="1"/>
        <v>696</v>
      </c>
      <c r="O40">
        <f t="shared" si="2"/>
        <v>97200</v>
      </c>
      <c r="P40"/>
    </row>
    <row r="41" spans="11:16" x14ac:dyDescent="0.25">
      <c r="K41">
        <v>39</v>
      </c>
      <c r="L41">
        <f t="shared" si="0"/>
        <v>600</v>
      </c>
      <c r="M41">
        <f t="shared" si="3"/>
        <v>96</v>
      </c>
      <c r="N41">
        <f t="shared" si="1"/>
        <v>696</v>
      </c>
      <c r="O41">
        <f t="shared" si="2"/>
        <v>96600</v>
      </c>
      <c r="P41"/>
    </row>
    <row r="42" spans="11:16" x14ac:dyDescent="0.25">
      <c r="K42">
        <v>40</v>
      </c>
      <c r="L42">
        <f t="shared" si="0"/>
        <v>600</v>
      </c>
      <c r="M42">
        <f t="shared" si="3"/>
        <v>96</v>
      </c>
      <c r="N42">
        <f t="shared" si="1"/>
        <v>696</v>
      </c>
      <c r="O42">
        <f t="shared" si="2"/>
        <v>96000</v>
      </c>
      <c r="P42"/>
    </row>
    <row r="43" spans="11:16" x14ac:dyDescent="0.25">
      <c r="K43">
        <v>41</v>
      </c>
      <c r="L43">
        <f t="shared" si="0"/>
        <v>600</v>
      </c>
      <c r="M43">
        <f t="shared" si="3"/>
        <v>96</v>
      </c>
      <c r="N43">
        <f t="shared" si="1"/>
        <v>696</v>
      </c>
      <c r="O43">
        <f t="shared" si="2"/>
        <v>95400</v>
      </c>
      <c r="P43"/>
    </row>
    <row r="44" spans="11:16" x14ac:dyDescent="0.25">
      <c r="K44">
        <v>42</v>
      </c>
      <c r="L44">
        <f t="shared" si="0"/>
        <v>600</v>
      </c>
      <c r="M44">
        <f t="shared" si="3"/>
        <v>96</v>
      </c>
      <c r="N44">
        <f t="shared" si="1"/>
        <v>696</v>
      </c>
      <c r="O44">
        <f t="shared" si="2"/>
        <v>94800</v>
      </c>
      <c r="P44"/>
    </row>
    <row r="45" spans="11:16" x14ac:dyDescent="0.25">
      <c r="K45">
        <v>43</v>
      </c>
      <c r="L45">
        <f t="shared" si="0"/>
        <v>600</v>
      </c>
      <c r="M45">
        <f t="shared" si="3"/>
        <v>96</v>
      </c>
      <c r="N45">
        <f t="shared" si="1"/>
        <v>696</v>
      </c>
      <c r="O45">
        <f t="shared" si="2"/>
        <v>94200</v>
      </c>
      <c r="P45"/>
    </row>
    <row r="46" spans="11:16" x14ac:dyDescent="0.25">
      <c r="K46">
        <v>44</v>
      </c>
      <c r="L46">
        <f t="shared" si="0"/>
        <v>600</v>
      </c>
      <c r="M46">
        <f t="shared" si="3"/>
        <v>96</v>
      </c>
      <c r="N46">
        <f t="shared" si="1"/>
        <v>696</v>
      </c>
      <c r="O46">
        <f t="shared" si="2"/>
        <v>93600</v>
      </c>
      <c r="P46"/>
    </row>
    <row r="47" spans="11:16" x14ac:dyDescent="0.25">
      <c r="K47">
        <v>45</v>
      </c>
      <c r="L47">
        <f t="shared" si="0"/>
        <v>600</v>
      </c>
      <c r="M47">
        <f t="shared" si="3"/>
        <v>96</v>
      </c>
      <c r="N47">
        <f t="shared" si="1"/>
        <v>696</v>
      </c>
      <c r="O47">
        <f t="shared" si="2"/>
        <v>93000</v>
      </c>
      <c r="P47"/>
    </row>
    <row r="48" spans="11:16" x14ac:dyDescent="0.25">
      <c r="K48">
        <v>46</v>
      </c>
      <c r="L48">
        <f t="shared" si="0"/>
        <v>600</v>
      </c>
      <c r="M48">
        <f t="shared" si="3"/>
        <v>96</v>
      </c>
      <c r="N48">
        <f t="shared" si="1"/>
        <v>696</v>
      </c>
      <c r="O48">
        <f t="shared" si="2"/>
        <v>92400</v>
      </c>
      <c r="P48"/>
    </row>
    <row r="49" spans="11:16" x14ac:dyDescent="0.25">
      <c r="K49">
        <v>47</v>
      </c>
      <c r="L49">
        <f t="shared" si="0"/>
        <v>600</v>
      </c>
      <c r="M49">
        <f t="shared" si="3"/>
        <v>96</v>
      </c>
      <c r="N49">
        <f t="shared" si="1"/>
        <v>696</v>
      </c>
      <c r="O49">
        <f t="shared" si="2"/>
        <v>91800</v>
      </c>
      <c r="P49"/>
    </row>
    <row r="50" spans="11:16" x14ac:dyDescent="0.25">
      <c r="K50">
        <v>48</v>
      </c>
      <c r="L50">
        <f t="shared" si="0"/>
        <v>600</v>
      </c>
      <c r="M50">
        <f t="shared" si="3"/>
        <v>96</v>
      </c>
      <c r="N50">
        <f t="shared" si="1"/>
        <v>696</v>
      </c>
      <c r="O50">
        <f t="shared" si="2"/>
        <v>91200</v>
      </c>
      <c r="P50"/>
    </row>
    <row r="51" spans="11:16" x14ac:dyDescent="0.25">
      <c r="K51">
        <v>49</v>
      </c>
      <c r="L51">
        <f t="shared" si="0"/>
        <v>600</v>
      </c>
      <c r="M51">
        <f t="shared" si="3"/>
        <v>96</v>
      </c>
      <c r="N51">
        <f t="shared" si="1"/>
        <v>696</v>
      </c>
      <c r="O51">
        <f t="shared" si="2"/>
        <v>90600</v>
      </c>
      <c r="P51"/>
    </row>
    <row r="52" spans="11:16" x14ac:dyDescent="0.25">
      <c r="K52">
        <v>50</v>
      </c>
      <c r="L52">
        <f t="shared" si="0"/>
        <v>600</v>
      </c>
      <c r="M52">
        <f t="shared" si="3"/>
        <v>96</v>
      </c>
      <c r="N52">
        <f t="shared" si="1"/>
        <v>696</v>
      </c>
      <c r="O52">
        <f t="shared" si="2"/>
        <v>90000</v>
      </c>
      <c r="P52"/>
    </row>
    <row r="53" spans="11:16" x14ac:dyDescent="0.25">
      <c r="K53">
        <v>51</v>
      </c>
      <c r="L53">
        <f t="shared" si="0"/>
        <v>600</v>
      </c>
      <c r="M53">
        <f t="shared" si="3"/>
        <v>96</v>
      </c>
      <c r="N53">
        <f t="shared" si="1"/>
        <v>696</v>
      </c>
      <c r="O53">
        <f t="shared" si="2"/>
        <v>89400</v>
      </c>
      <c r="P53"/>
    </row>
    <row r="54" spans="11:16" x14ac:dyDescent="0.25">
      <c r="K54">
        <v>52</v>
      </c>
      <c r="L54">
        <f t="shared" si="0"/>
        <v>600</v>
      </c>
      <c r="M54">
        <f t="shared" si="3"/>
        <v>96</v>
      </c>
      <c r="N54">
        <f t="shared" si="1"/>
        <v>696</v>
      </c>
      <c r="O54">
        <f t="shared" si="2"/>
        <v>88800</v>
      </c>
      <c r="P54"/>
    </row>
    <row r="55" spans="11:16" x14ac:dyDescent="0.25">
      <c r="K55">
        <v>53</v>
      </c>
      <c r="L55">
        <f t="shared" si="0"/>
        <v>600</v>
      </c>
      <c r="M55">
        <f t="shared" si="3"/>
        <v>96</v>
      </c>
      <c r="N55">
        <f t="shared" si="1"/>
        <v>696</v>
      </c>
      <c r="O55">
        <f t="shared" si="2"/>
        <v>88200</v>
      </c>
      <c r="P55"/>
    </row>
    <row r="56" spans="11:16" x14ac:dyDescent="0.25">
      <c r="K56">
        <v>54</v>
      </c>
      <c r="L56">
        <f t="shared" si="0"/>
        <v>600</v>
      </c>
      <c r="M56">
        <f t="shared" si="3"/>
        <v>96</v>
      </c>
      <c r="N56">
        <f t="shared" si="1"/>
        <v>696</v>
      </c>
      <c r="O56">
        <f t="shared" si="2"/>
        <v>87600</v>
      </c>
      <c r="P56"/>
    </row>
    <row r="57" spans="11:16" x14ac:dyDescent="0.25">
      <c r="K57">
        <v>55</v>
      </c>
      <c r="L57">
        <f t="shared" si="0"/>
        <v>600</v>
      </c>
      <c r="M57">
        <f t="shared" si="3"/>
        <v>96</v>
      </c>
      <c r="N57">
        <f t="shared" si="1"/>
        <v>696</v>
      </c>
      <c r="O57">
        <f t="shared" si="2"/>
        <v>87000</v>
      </c>
      <c r="P57"/>
    </row>
    <row r="58" spans="11:16" x14ac:dyDescent="0.25">
      <c r="K58">
        <v>56</v>
      </c>
      <c r="L58">
        <f t="shared" si="0"/>
        <v>600</v>
      </c>
      <c r="M58">
        <f t="shared" si="3"/>
        <v>96</v>
      </c>
      <c r="N58">
        <f t="shared" si="1"/>
        <v>696</v>
      </c>
      <c r="O58">
        <f t="shared" si="2"/>
        <v>86400</v>
      </c>
      <c r="P58"/>
    </row>
    <row r="59" spans="11:16" x14ac:dyDescent="0.25">
      <c r="K59">
        <v>57</v>
      </c>
      <c r="L59">
        <f t="shared" si="0"/>
        <v>600</v>
      </c>
      <c r="M59">
        <f t="shared" si="3"/>
        <v>96</v>
      </c>
      <c r="N59">
        <f t="shared" si="1"/>
        <v>696</v>
      </c>
      <c r="O59">
        <f t="shared" si="2"/>
        <v>85800</v>
      </c>
      <c r="P59"/>
    </row>
    <row r="60" spans="11:16" x14ac:dyDescent="0.25">
      <c r="K60">
        <v>58</v>
      </c>
      <c r="L60">
        <f t="shared" si="0"/>
        <v>600</v>
      </c>
      <c r="M60">
        <f t="shared" si="3"/>
        <v>96</v>
      </c>
      <c r="N60">
        <f t="shared" si="1"/>
        <v>696</v>
      </c>
      <c r="O60">
        <f t="shared" si="2"/>
        <v>85200</v>
      </c>
      <c r="P60"/>
    </row>
    <row r="61" spans="11:16" x14ac:dyDescent="0.25">
      <c r="K61">
        <v>59</v>
      </c>
      <c r="L61">
        <f t="shared" si="0"/>
        <v>600</v>
      </c>
      <c r="M61">
        <f t="shared" si="3"/>
        <v>96</v>
      </c>
      <c r="N61">
        <f t="shared" si="1"/>
        <v>696</v>
      </c>
      <c r="O61">
        <f t="shared" si="2"/>
        <v>84600</v>
      </c>
      <c r="P61"/>
    </row>
    <row r="62" spans="11:16" x14ac:dyDescent="0.25">
      <c r="K62">
        <v>60</v>
      </c>
      <c r="L62">
        <f t="shared" si="0"/>
        <v>600</v>
      </c>
      <c r="M62">
        <f t="shared" si="3"/>
        <v>96</v>
      </c>
      <c r="N62">
        <f t="shared" si="1"/>
        <v>696</v>
      </c>
      <c r="O62">
        <f t="shared" si="2"/>
        <v>84000</v>
      </c>
      <c r="P62"/>
    </row>
    <row r="63" spans="11:16" x14ac:dyDescent="0.25">
      <c r="K63">
        <v>61</v>
      </c>
      <c r="L63">
        <f t="shared" si="0"/>
        <v>600</v>
      </c>
      <c r="M63">
        <f t="shared" si="3"/>
        <v>96</v>
      </c>
      <c r="N63">
        <f t="shared" si="1"/>
        <v>696</v>
      </c>
      <c r="O63">
        <f t="shared" si="2"/>
        <v>83400</v>
      </c>
      <c r="P63"/>
    </row>
    <row r="64" spans="11:16" x14ac:dyDescent="0.25">
      <c r="K64">
        <v>62</v>
      </c>
      <c r="L64">
        <f t="shared" si="0"/>
        <v>600</v>
      </c>
      <c r="M64">
        <f t="shared" si="3"/>
        <v>96</v>
      </c>
      <c r="N64">
        <f t="shared" si="1"/>
        <v>696</v>
      </c>
      <c r="O64">
        <f t="shared" si="2"/>
        <v>82800</v>
      </c>
      <c r="P64"/>
    </row>
    <row r="65" spans="11:16" x14ac:dyDescent="0.25">
      <c r="K65">
        <v>63</v>
      </c>
      <c r="L65">
        <f t="shared" si="0"/>
        <v>600</v>
      </c>
      <c r="M65">
        <f t="shared" si="3"/>
        <v>96</v>
      </c>
      <c r="N65">
        <f t="shared" si="1"/>
        <v>696</v>
      </c>
      <c r="O65">
        <f t="shared" si="2"/>
        <v>82200</v>
      </c>
      <c r="P65"/>
    </row>
    <row r="66" spans="11:16" x14ac:dyDescent="0.25">
      <c r="K66">
        <v>64</v>
      </c>
      <c r="L66">
        <f t="shared" si="0"/>
        <v>600</v>
      </c>
      <c r="M66">
        <f t="shared" si="3"/>
        <v>96</v>
      </c>
      <c r="N66">
        <f t="shared" si="1"/>
        <v>696</v>
      </c>
      <c r="O66">
        <f t="shared" si="2"/>
        <v>81600</v>
      </c>
      <c r="P66"/>
    </row>
    <row r="67" spans="11:16" x14ac:dyDescent="0.25">
      <c r="K67">
        <v>65</v>
      </c>
      <c r="L67">
        <f t="shared" si="0"/>
        <v>600</v>
      </c>
      <c r="M67">
        <f t="shared" si="3"/>
        <v>96</v>
      </c>
      <c r="N67">
        <f t="shared" si="1"/>
        <v>696</v>
      </c>
      <c r="O67">
        <f t="shared" si="2"/>
        <v>81000</v>
      </c>
      <c r="P67"/>
    </row>
    <row r="68" spans="11:16" x14ac:dyDescent="0.25">
      <c r="K68">
        <v>66</v>
      </c>
      <c r="L68">
        <f t="shared" ref="L68:L131" si="4">O$2/K$202</f>
        <v>600</v>
      </c>
      <c r="M68">
        <f t="shared" ref="M68:M131" si="5">O$2*P$1</f>
        <v>96</v>
      </c>
      <c r="N68">
        <f t="shared" ref="N68:N131" si="6">L68+M68</f>
        <v>696</v>
      </c>
      <c r="O68">
        <f t="shared" ref="O68:O131" si="7">O67-L68</f>
        <v>80400</v>
      </c>
      <c r="P68"/>
    </row>
    <row r="69" spans="11:16" x14ac:dyDescent="0.25">
      <c r="K69">
        <v>67</v>
      </c>
      <c r="L69">
        <f t="shared" si="4"/>
        <v>600</v>
      </c>
      <c r="M69">
        <f t="shared" si="5"/>
        <v>96</v>
      </c>
      <c r="N69">
        <f t="shared" si="6"/>
        <v>696</v>
      </c>
      <c r="O69">
        <f t="shared" si="7"/>
        <v>79800</v>
      </c>
      <c r="P69"/>
    </row>
    <row r="70" spans="11:16" x14ac:dyDescent="0.25">
      <c r="K70">
        <v>68</v>
      </c>
      <c r="L70">
        <f t="shared" si="4"/>
        <v>600</v>
      </c>
      <c r="M70">
        <f t="shared" si="5"/>
        <v>96</v>
      </c>
      <c r="N70">
        <f t="shared" si="6"/>
        <v>696</v>
      </c>
      <c r="O70">
        <f t="shared" si="7"/>
        <v>79200</v>
      </c>
      <c r="P70"/>
    </row>
    <row r="71" spans="11:16" x14ac:dyDescent="0.25">
      <c r="K71">
        <v>69</v>
      </c>
      <c r="L71">
        <f t="shared" si="4"/>
        <v>600</v>
      </c>
      <c r="M71">
        <f t="shared" si="5"/>
        <v>96</v>
      </c>
      <c r="N71">
        <f t="shared" si="6"/>
        <v>696</v>
      </c>
      <c r="O71">
        <f t="shared" si="7"/>
        <v>78600</v>
      </c>
      <c r="P71"/>
    </row>
    <row r="72" spans="11:16" x14ac:dyDescent="0.25">
      <c r="K72">
        <v>70</v>
      </c>
      <c r="L72">
        <f t="shared" si="4"/>
        <v>600</v>
      </c>
      <c r="M72">
        <f t="shared" si="5"/>
        <v>96</v>
      </c>
      <c r="N72">
        <f t="shared" si="6"/>
        <v>696</v>
      </c>
      <c r="O72">
        <f t="shared" si="7"/>
        <v>78000</v>
      </c>
      <c r="P72"/>
    </row>
    <row r="73" spans="11:16" x14ac:dyDescent="0.25">
      <c r="K73">
        <v>71</v>
      </c>
      <c r="L73">
        <f t="shared" si="4"/>
        <v>600</v>
      </c>
      <c r="M73">
        <f t="shared" si="5"/>
        <v>96</v>
      </c>
      <c r="N73">
        <f t="shared" si="6"/>
        <v>696</v>
      </c>
      <c r="O73">
        <f t="shared" si="7"/>
        <v>77400</v>
      </c>
      <c r="P73"/>
    </row>
    <row r="74" spans="11:16" x14ac:dyDescent="0.25">
      <c r="K74">
        <v>72</v>
      </c>
      <c r="L74">
        <f t="shared" si="4"/>
        <v>600</v>
      </c>
      <c r="M74">
        <f t="shared" si="5"/>
        <v>96</v>
      </c>
      <c r="N74">
        <f t="shared" si="6"/>
        <v>696</v>
      </c>
      <c r="O74">
        <f t="shared" si="7"/>
        <v>76800</v>
      </c>
      <c r="P74"/>
    </row>
    <row r="75" spans="11:16" x14ac:dyDescent="0.25">
      <c r="K75">
        <v>73</v>
      </c>
      <c r="L75">
        <f t="shared" si="4"/>
        <v>600</v>
      </c>
      <c r="M75">
        <f t="shared" si="5"/>
        <v>96</v>
      </c>
      <c r="N75">
        <f t="shared" si="6"/>
        <v>696</v>
      </c>
      <c r="O75">
        <f t="shared" si="7"/>
        <v>76200</v>
      </c>
      <c r="P75"/>
    </row>
    <row r="76" spans="11:16" x14ac:dyDescent="0.25">
      <c r="K76">
        <v>74</v>
      </c>
      <c r="L76">
        <f t="shared" si="4"/>
        <v>600</v>
      </c>
      <c r="M76">
        <f t="shared" si="5"/>
        <v>96</v>
      </c>
      <c r="N76">
        <f t="shared" si="6"/>
        <v>696</v>
      </c>
      <c r="O76">
        <f t="shared" si="7"/>
        <v>75600</v>
      </c>
      <c r="P76"/>
    </row>
    <row r="77" spans="11:16" x14ac:dyDescent="0.25">
      <c r="K77">
        <v>75</v>
      </c>
      <c r="L77">
        <f t="shared" si="4"/>
        <v>600</v>
      </c>
      <c r="M77">
        <f t="shared" si="5"/>
        <v>96</v>
      </c>
      <c r="N77">
        <f t="shared" si="6"/>
        <v>696</v>
      </c>
      <c r="O77">
        <f t="shared" si="7"/>
        <v>75000</v>
      </c>
      <c r="P77"/>
    </row>
    <row r="78" spans="11:16" x14ac:dyDescent="0.25">
      <c r="K78">
        <v>76</v>
      </c>
      <c r="L78">
        <f t="shared" si="4"/>
        <v>600</v>
      </c>
      <c r="M78">
        <f t="shared" si="5"/>
        <v>96</v>
      </c>
      <c r="N78">
        <f t="shared" si="6"/>
        <v>696</v>
      </c>
      <c r="O78">
        <f t="shared" si="7"/>
        <v>74400</v>
      </c>
      <c r="P78"/>
    </row>
    <row r="79" spans="11:16" x14ac:dyDescent="0.25">
      <c r="K79">
        <v>77</v>
      </c>
      <c r="L79">
        <f t="shared" si="4"/>
        <v>600</v>
      </c>
      <c r="M79">
        <f t="shared" si="5"/>
        <v>96</v>
      </c>
      <c r="N79">
        <f t="shared" si="6"/>
        <v>696</v>
      </c>
      <c r="O79">
        <f t="shared" si="7"/>
        <v>73800</v>
      </c>
      <c r="P79"/>
    </row>
    <row r="80" spans="11:16" x14ac:dyDescent="0.25">
      <c r="K80">
        <v>78</v>
      </c>
      <c r="L80">
        <f t="shared" si="4"/>
        <v>600</v>
      </c>
      <c r="M80">
        <f t="shared" si="5"/>
        <v>96</v>
      </c>
      <c r="N80">
        <f t="shared" si="6"/>
        <v>696</v>
      </c>
      <c r="O80">
        <f t="shared" si="7"/>
        <v>73200</v>
      </c>
      <c r="P80"/>
    </row>
    <row r="81" spans="11:16" x14ac:dyDescent="0.25">
      <c r="K81">
        <v>79</v>
      </c>
      <c r="L81">
        <f t="shared" si="4"/>
        <v>600</v>
      </c>
      <c r="M81">
        <f t="shared" si="5"/>
        <v>96</v>
      </c>
      <c r="N81">
        <f t="shared" si="6"/>
        <v>696</v>
      </c>
      <c r="O81">
        <f t="shared" si="7"/>
        <v>72600</v>
      </c>
      <c r="P81"/>
    </row>
    <row r="82" spans="11:16" x14ac:dyDescent="0.25">
      <c r="K82">
        <v>80</v>
      </c>
      <c r="L82">
        <f t="shared" si="4"/>
        <v>600</v>
      </c>
      <c r="M82">
        <f t="shared" si="5"/>
        <v>96</v>
      </c>
      <c r="N82">
        <f t="shared" si="6"/>
        <v>696</v>
      </c>
      <c r="O82">
        <f t="shared" si="7"/>
        <v>72000</v>
      </c>
      <c r="P82"/>
    </row>
    <row r="83" spans="11:16" x14ac:dyDescent="0.25">
      <c r="K83">
        <v>81</v>
      </c>
      <c r="L83">
        <f t="shared" si="4"/>
        <v>600</v>
      </c>
      <c r="M83">
        <f t="shared" si="5"/>
        <v>96</v>
      </c>
      <c r="N83">
        <f t="shared" si="6"/>
        <v>696</v>
      </c>
      <c r="O83">
        <f t="shared" si="7"/>
        <v>71400</v>
      </c>
      <c r="P83"/>
    </row>
    <row r="84" spans="11:16" x14ac:dyDescent="0.25">
      <c r="K84">
        <v>82</v>
      </c>
      <c r="L84">
        <f t="shared" si="4"/>
        <v>600</v>
      </c>
      <c r="M84">
        <f t="shared" si="5"/>
        <v>96</v>
      </c>
      <c r="N84">
        <f t="shared" si="6"/>
        <v>696</v>
      </c>
      <c r="O84">
        <f t="shared" si="7"/>
        <v>70800</v>
      </c>
      <c r="P84"/>
    </row>
    <row r="85" spans="11:16" x14ac:dyDescent="0.25">
      <c r="K85">
        <v>83</v>
      </c>
      <c r="L85">
        <f t="shared" si="4"/>
        <v>600</v>
      </c>
      <c r="M85">
        <f t="shared" si="5"/>
        <v>96</v>
      </c>
      <c r="N85">
        <f t="shared" si="6"/>
        <v>696</v>
      </c>
      <c r="O85">
        <f t="shared" si="7"/>
        <v>70200</v>
      </c>
      <c r="P85"/>
    </row>
    <row r="86" spans="11:16" x14ac:dyDescent="0.25">
      <c r="K86">
        <v>84</v>
      </c>
      <c r="L86">
        <f t="shared" si="4"/>
        <v>600</v>
      </c>
      <c r="M86">
        <f t="shared" si="5"/>
        <v>96</v>
      </c>
      <c r="N86">
        <f t="shared" si="6"/>
        <v>696</v>
      </c>
      <c r="O86">
        <f t="shared" si="7"/>
        <v>69600</v>
      </c>
      <c r="P86"/>
    </row>
    <row r="87" spans="11:16" x14ac:dyDescent="0.25">
      <c r="K87">
        <v>85</v>
      </c>
      <c r="L87">
        <f t="shared" si="4"/>
        <v>600</v>
      </c>
      <c r="M87">
        <f t="shared" si="5"/>
        <v>96</v>
      </c>
      <c r="N87">
        <f t="shared" si="6"/>
        <v>696</v>
      </c>
      <c r="O87">
        <f t="shared" si="7"/>
        <v>69000</v>
      </c>
      <c r="P87"/>
    </row>
    <row r="88" spans="11:16" x14ac:dyDescent="0.25">
      <c r="K88">
        <v>86</v>
      </c>
      <c r="L88">
        <f t="shared" si="4"/>
        <v>600</v>
      </c>
      <c r="M88">
        <f t="shared" si="5"/>
        <v>96</v>
      </c>
      <c r="N88">
        <f t="shared" si="6"/>
        <v>696</v>
      </c>
      <c r="O88">
        <f t="shared" si="7"/>
        <v>68400</v>
      </c>
      <c r="P88"/>
    </row>
    <row r="89" spans="11:16" x14ac:dyDescent="0.25">
      <c r="K89">
        <v>87</v>
      </c>
      <c r="L89">
        <f t="shared" si="4"/>
        <v>600</v>
      </c>
      <c r="M89">
        <f t="shared" si="5"/>
        <v>96</v>
      </c>
      <c r="N89">
        <f t="shared" si="6"/>
        <v>696</v>
      </c>
      <c r="O89">
        <f t="shared" si="7"/>
        <v>67800</v>
      </c>
      <c r="P89"/>
    </row>
    <row r="90" spans="11:16" x14ac:dyDescent="0.25">
      <c r="K90">
        <v>88</v>
      </c>
      <c r="L90">
        <f t="shared" si="4"/>
        <v>600</v>
      </c>
      <c r="M90">
        <f t="shared" si="5"/>
        <v>96</v>
      </c>
      <c r="N90">
        <f t="shared" si="6"/>
        <v>696</v>
      </c>
      <c r="O90">
        <f t="shared" si="7"/>
        <v>67200</v>
      </c>
      <c r="P90"/>
    </row>
    <row r="91" spans="11:16" x14ac:dyDescent="0.25">
      <c r="K91">
        <v>89</v>
      </c>
      <c r="L91">
        <f t="shared" si="4"/>
        <v>600</v>
      </c>
      <c r="M91">
        <f t="shared" si="5"/>
        <v>96</v>
      </c>
      <c r="N91">
        <f t="shared" si="6"/>
        <v>696</v>
      </c>
      <c r="O91">
        <f t="shared" si="7"/>
        <v>66600</v>
      </c>
      <c r="P91"/>
    </row>
    <row r="92" spans="11:16" x14ac:dyDescent="0.25">
      <c r="K92">
        <v>90</v>
      </c>
      <c r="L92">
        <f t="shared" si="4"/>
        <v>600</v>
      </c>
      <c r="M92">
        <f t="shared" si="5"/>
        <v>96</v>
      </c>
      <c r="N92">
        <f t="shared" si="6"/>
        <v>696</v>
      </c>
      <c r="O92">
        <f t="shared" si="7"/>
        <v>66000</v>
      </c>
      <c r="P92"/>
    </row>
    <row r="93" spans="11:16" x14ac:dyDescent="0.25">
      <c r="K93">
        <v>91</v>
      </c>
      <c r="L93">
        <f t="shared" si="4"/>
        <v>600</v>
      </c>
      <c r="M93">
        <f t="shared" si="5"/>
        <v>96</v>
      </c>
      <c r="N93">
        <f t="shared" si="6"/>
        <v>696</v>
      </c>
      <c r="O93">
        <f t="shared" si="7"/>
        <v>65400</v>
      </c>
      <c r="P93"/>
    </row>
    <row r="94" spans="11:16" x14ac:dyDescent="0.25">
      <c r="K94">
        <v>92</v>
      </c>
      <c r="L94">
        <f t="shared" si="4"/>
        <v>600</v>
      </c>
      <c r="M94">
        <f t="shared" si="5"/>
        <v>96</v>
      </c>
      <c r="N94">
        <f t="shared" si="6"/>
        <v>696</v>
      </c>
      <c r="O94">
        <f t="shared" si="7"/>
        <v>64800</v>
      </c>
      <c r="P94"/>
    </row>
    <row r="95" spans="11:16" x14ac:dyDescent="0.25">
      <c r="K95">
        <v>93</v>
      </c>
      <c r="L95">
        <f t="shared" si="4"/>
        <v>600</v>
      </c>
      <c r="M95">
        <f t="shared" si="5"/>
        <v>96</v>
      </c>
      <c r="N95">
        <f t="shared" si="6"/>
        <v>696</v>
      </c>
      <c r="O95">
        <f t="shared" si="7"/>
        <v>64200</v>
      </c>
      <c r="P95"/>
    </row>
    <row r="96" spans="11:16" x14ac:dyDescent="0.25">
      <c r="K96">
        <v>94</v>
      </c>
      <c r="L96">
        <f t="shared" si="4"/>
        <v>600</v>
      </c>
      <c r="M96">
        <f t="shared" si="5"/>
        <v>96</v>
      </c>
      <c r="N96">
        <f t="shared" si="6"/>
        <v>696</v>
      </c>
      <c r="O96">
        <f t="shared" si="7"/>
        <v>63600</v>
      </c>
      <c r="P96"/>
    </row>
    <row r="97" spans="11:16" x14ac:dyDescent="0.25">
      <c r="K97">
        <v>95</v>
      </c>
      <c r="L97">
        <f t="shared" si="4"/>
        <v>600</v>
      </c>
      <c r="M97">
        <f t="shared" si="5"/>
        <v>96</v>
      </c>
      <c r="N97">
        <f t="shared" si="6"/>
        <v>696</v>
      </c>
      <c r="O97">
        <f t="shared" si="7"/>
        <v>63000</v>
      </c>
      <c r="P97"/>
    </row>
    <row r="98" spans="11:16" x14ac:dyDescent="0.25">
      <c r="K98">
        <v>96</v>
      </c>
      <c r="L98">
        <f t="shared" si="4"/>
        <v>600</v>
      </c>
      <c r="M98">
        <f t="shared" si="5"/>
        <v>96</v>
      </c>
      <c r="N98">
        <f t="shared" si="6"/>
        <v>696</v>
      </c>
      <c r="O98">
        <f t="shared" si="7"/>
        <v>62400</v>
      </c>
      <c r="P98"/>
    </row>
    <row r="99" spans="11:16" x14ac:dyDescent="0.25">
      <c r="K99">
        <v>97</v>
      </c>
      <c r="L99">
        <f t="shared" si="4"/>
        <v>600</v>
      </c>
      <c r="M99">
        <f t="shared" si="5"/>
        <v>96</v>
      </c>
      <c r="N99">
        <f t="shared" si="6"/>
        <v>696</v>
      </c>
      <c r="O99">
        <f t="shared" si="7"/>
        <v>61800</v>
      </c>
      <c r="P99"/>
    </row>
    <row r="100" spans="11:16" x14ac:dyDescent="0.25">
      <c r="K100">
        <v>98</v>
      </c>
      <c r="L100">
        <f t="shared" si="4"/>
        <v>600</v>
      </c>
      <c r="M100">
        <f t="shared" si="5"/>
        <v>96</v>
      </c>
      <c r="N100">
        <f t="shared" si="6"/>
        <v>696</v>
      </c>
      <c r="O100">
        <f t="shared" si="7"/>
        <v>61200</v>
      </c>
      <c r="P100"/>
    </row>
    <row r="101" spans="11:16" x14ac:dyDescent="0.25">
      <c r="K101">
        <v>99</v>
      </c>
      <c r="L101">
        <f t="shared" si="4"/>
        <v>600</v>
      </c>
      <c r="M101">
        <f t="shared" si="5"/>
        <v>96</v>
      </c>
      <c r="N101">
        <f t="shared" si="6"/>
        <v>696</v>
      </c>
      <c r="O101">
        <f t="shared" si="7"/>
        <v>60600</v>
      </c>
      <c r="P101"/>
    </row>
    <row r="102" spans="11:16" x14ac:dyDescent="0.25">
      <c r="K102">
        <v>100</v>
      </c>
      <c r="L102">
        <f t="shared" si="4"/>
        <v>600</v>
      </c>
      <c r="M102">
        <f t="shared" si="5"/>
        <v>96</v>
      </c>
      <c r="N102">
        <f t="shared" si="6"/>
        <v>696</v>
      </c>
      <c r="O102">
        <f t="shared" si="7"/>
        <v>60000</v>
      </c>
      <c r="P102"/>
    </row>
    <row r="103" spans="11:16" x14ac:dyDescent="0.25">
      <c r="K103">
        <v>101</v>
      </c>
      <c r="L103">
        <f t="shared" si="4"/>
        <v>600</v>
      </c>
      <c r="M103">
        <f t="shared" si="5"/>
        <v>96</v>
      </c>
      <c r="N103">
        <f t="shared" si="6"/>
        <v>696</v>
      </c>
      <c r="O103">
        <f t="shared" si="7"/>
        <v>59400</v>
      </c>
      <c r="P103"/>
    </row>
    <row r="104" spans="11:16" x14ac:dyDescent="0.25">
      <c r="K104">
        <v>102</v>
      </c>
      <c r="L104">
        <f t="shared" si="4"/>
        <v>600</v>
      </c>
      <c r="M104">
        <f t="shared" si="5"/>
        <v>96</v>
      </c>
      <c r="N104">
        <f t="shared" si="6"/>
        <v>696</v>
      </c>
      <c r="O104">
        <f t="shared" si="7"/>
        <v>58800</v>
      </c>
      <c r="P104"/>
    </row>
    <row r="105" spans="11:16" x14ac:dyDescent="0.25">
      <c r="K105">
        <v>103</v>
      </c>
      <c r="L105">
        <f t="shared" si="4"/>
        <v>600</v>
      </c>
      <c r="M105">
        <f t="shared" si="5"/>
        <v>96</v>
      </c>
      <c r="N105">
        <f t="shared" si="6"/>
        <v>696</v>
      </c>
      <c r="O105">
        <f t="shared" si="7"/>
        <v>58200</v>
      </c>
      <c r="P105"/>
    </row>
    <row r="106" spans="11:16" x14ac:dyDescent="0.25">
      <c r="K106">
        <v>104</v>
      </c>
      <c r="L106">
        <f t="shared" si="4"/>
        <v>600</v>
      </c>
      <c r="M106">
        <f t="shared" si="5"/>
        <v>96</v>
      </c>
      <c r="N106">
        <f t="shared" si="6"/>
        <v>696</v>
      </c>
      <c r="O106">
        <f t="shared" si="7"/>
        <v>57600</v>
      </c>
      <c r="P106"/>
    </row>
    <row r="107" spans="11:16" x14ac:dyDescent="0.25">
      <c r="K107">
        <v>105</v>
      </c>
      <c r="L107">
        <f t="shared" si="4"/>
        <v>600</v>
      </c>
      <c r="M107">
        <f t="shared" si="5"/>
        <v>96</v>
      </c>
      <c r="N107">
        <f t="shared" si="6"/>
        <v>696</v>
      </c>
      <c r="O107">
        <f t="shared" si="7"/>
        <v>57000</v>
      </c>
      <c r="P107"/>
    </row>
    <row r="108" spans="11:16" x14ac:dyDescent="0.25">
      <c r="K108">
        <v>106</v>
      </c>
      <c r="L108">
        <f t="shared" si="4"/>
        <v>600</v>
      </c>
      <c r="M108">
        <f t="shared" si="5"/>
        <v>96</v>
      </c>
      <c r="N108">
        <f t="shared" si="6"/>
        <v>696</v>
      </c>
      <c r="O108">
        <f t="shared" si="7"/>
        <v>56400</v>
      </c>
      <c r="P108"/>
    </row>
    <row r="109" spans="11:16" x14ac:dyDescent="0.25">
      <c r="K109">
        <v>107</v>
      </c>
      <c r="L109">
        <f t="shared" si="4"/>
        <v>600</v>
      </c>
      <c r="M109">
        <f t="shared" si="5"/>
        <v>96</v>
      </c>
      <c r="N109">
        <f t="shared" si="6"/>
        <v>696</v>
      </c>
      <c r="O109">
        <f t="shared" si="7"/>
        <v>55800</v>
      </c>
      <c r="P109"/>
    </row>
    <row r="110" spans="11:16" x14ac:dyDescent="0.25">
      <c r="K110">
        <v>108</v>
      </c>
      <c r="L110">
        <f t="shared" si="4"/>
        <v>600</v>
      </c>
      <c r="M110">
        <f t="shared" si="5"/>
        <v>96</v>
      </c>
      <c r="N110">
        <f t="shared" si="6"/>
        <v>696</v>
      </c>
      <c r="O110">
        <f t="shared" si="7"/>
        <v>55200</v>
      </c>
      <c r="P110"/>
    </row>
    <row r="111" spans="11:16" x14ac:dyDescent="0.25">
      <c r="K111">
        <v>109</v>
      </c>
      <c r="L111">
        <f t="shared" si="4"/>
        <v>600</v>
      </c>
      <c r="M111">
        <f t="shared" si="5"/>
        <v>96</v>
      </c>
      <c r="N111">
        <f t="shared" si="6"/>
        <v>696</v>
      </c>
      <c r="O111">
        <f t="shared" si="7"/>
        <v>54600</v>
      </c>
      <c r="P111"/>
    </row>
    <row r="112" spans="11:16" x14ac:dyDescent="0.25">
      <c r="K112">
        <v>110</v>
      </c>
      <c r="L112">
        <f t="shared" si="4"/>
        <v>600</v>
      </c>
      <c r="M112">
        <f t="shared" si="5"/>
        <v>96</v>
      </c>
      <c r="N112">
        <f t="shared" si="6"/>
        <v>696</v>
      </c>
      <c r="O112">
        <f t="shared" si="7"/>
        <v>54000</v>
      </c>
      <c r="P112"/>
    </row>
    <row r="113" spans="11:16" x14ac:dyDescent="0.25">
      <c r="K113">
        <v>111</v>
      </c>
      <c r="L113">
        <f t="shared" si="4"/>
        <v>600</v>
      </c>
      <c r="M113">
        <f t="shared" si="5"/>
        <v>96</v>
      </c>
      <c r="N113">
        <f t="shared" si="6"/>
        <v>696</v>
      </c>
      <c r="O113">
        <f t="shared" si="7"/>
        <v>53400</v>
      </c>
      <c r="P113"/>
    </row>
    <row r="114" spans="11:16" x14ac:dyDescent="0.25">
      <c r="K114">
        <v>112</v>
      </c>
      <c r="L114">
        <f t="shared" si="4"/>
        <v>600</v>
      </c>
      <c r="M114">
        <f t="shared" si="5"/>
        <v>96</v>
      </c>
      <c r="N114">
        <f t="shared" si="6"/>
        <v>696</v>
      </c>
      <c r="O114">
        <f t="shared" si="7"/>
        <v>52800</v>
      </c>
      <c r="P114"/>
    </row>
    <row r="115" spans="11:16" x14ac:dyDescent="0.25">
      <c r="K115">
        <v>113</v>
      </c>
      <c r="L115">
        <f t="shared" si="4"/>
        <v>600</v>
      </c>
      <c r="M115">
        <f t="shared" si="5"/>
        <v>96</v>
      </c>
      <c r="N115">
        <f t="shared" si="6"/>
        <v>696</v>
      </c>
      <c r="O115">
        <f t="shared" si="7"/>
        <v>52200</v>
      </c>
      <c r="P115"/>
    </row>
    <row r="116" spans="11:16" x14ac:dyDescent="0.25">
      <c r="K116">
        <v>114</v>
      </c>
      <c r="L116">
        <f t="shared" si="4"/>
        <v>600</v>
      </c>
      <c r="M116">
        <f t="shared" si="5"/>
        <v>96</v>
      </c>
      <c r="N116">
        <f t="shared" si="6"/>
        <v>696</v>
      </c>
      <c r="O116">
        <f t="shared" si="7"/>
        <v>51600</v>
      </c>
      <c r="P116"/>
    </row>
    <row r="117" spans="11:16" x14ac:dyDescent="0.25">
      <c r="K117">
        <v>115</v>
      </c>
      <c r="L117">
        <f t="shared" si="4"/>
        <v>600</v>
      </c>
      <c r="M117">
        <f t="shared" si="5"/>
        <v>96</v>
      </c>
      <c r="N117">
        <f t="shared" si="6"/>
        <v>696</v>
      </c>
      <c r="O117">
        <f t="shared" si="7"/>
        <v>51000</v>
      </c>
      <c r="P117"/>
    </row>
    <row r="118" spans="11:16" x14ac:dyDescent="0.25">
      <c r="K118">
        <v>116</v>
      </c>
      <c r="L118">
        <f t="shared" si="4"/>
        <v>600</v>
      </c>
      <c r="M118">
        <f t="shared" si="5"/>
        <v>96</v>
      </c>
      <c r="N118">
        <f t="shared" si="6"/>
        <v>696</v>
      </c>
      <c r="O118">
        <f t="shared" si="7"/>
        <v>50400</v>
      </c>
      <c r="P118"/>
    </row>
    <row r="119" spans="11:16" x14ac:dyDescent="0.25">
      <c r="K119">
        <v>117</v>
      </c>
      <c r="L119">
        <f t="shared" si="4"/>
        <v>600</v>
      </c>
      <c r="M119">
        <f t="shared" si="5"/>
        <v>96</v>
      </c>
      <c r="N119">
        <f t="shared" si="6"/>
        <v>696</v>
      </c>
      <c r="O119">
        <f t="shared" si="7"/>
        <v>49800</v>
      </c>
      <c r="P119"/>
    </row>
    <row r="120" spans="11:16" x14ac:dyDescent="0.25">
      <c r="K120">
        <v>118</v>
      </c>
      <c r="L120">
        <f t="shared" si="4"/>
        <v>600</v>
      </c>
      <c r="M120">
        <f t="shared" si="5"/>
        <v>96</v>
      </c>
      <c r="N120">
        <f t="shared" si="6"/>
        <v>696</v>
      </c>
      <c r="O120">
        <f t="shared" si="7"/>
        <v>49200</v>
      </c>
      <c r="P120"/>
    </row>
    <row r="121" spans="11:16" x14ac:dyDescent="0.25">
      <c r="K121">
        <v>119</v>
      </c>
      <c r="L121">
        <f t="shared" si="4"/>
        <v>600</v>
      </c>
      <c r="M121">
        <f t="shared" si="5"/>
        <v>96</v>
      </c>
      <c r="N121">
        <f t="shared" si="6"/>
        <v>696</v>
      </c>
      <c r="O121">
        <f t="shared" si="7"/>
        <v>48600</v>
      </c>
      <c r="P121"/>
    </row>
    <row r="122" spans="11:16" x14ac:dyDescent="0.25">
      <c r="K122">
        <v>120</v>
      </c>
      <c r="L122">
        <f t="shared" si="4"/>
        <v>600</v>
      </c>
      <c r="M122">
        <f t="shared" si="5"/>
        <v>96</v>
      </c>
      <c r="N122">
        <f t="shared" si="6"/>
        <v>696</v>
      </c>
      <c r="O122">
        <f t="shared" si="7"/>
        <v>48000</v>
      </c>
      <c r="P122"/>
    </row>
    <row r="123" spans="11:16" x14ac:dyDescent="0.25">
      <c r="K123">
        <v>121</v>
      </c>
      <c r="L123">
        <f t="shared" si="4"/>
        <v>600</v>
      </c>
      <c r="M123">
        <f t="shared" si="5"/>
        <v>96</v>
      </c>
      <c r="N123">
        <f t="shared" si="6"/>
        <v>696</v>
      </c>
      <c r="O123">
        <f t="shared" si="7"/>
        <v>47400</v>
      </c>
      <c r="P123"/>
    </row>
    <row r="124" spans="11:16" x14ac:dyDescent="0.25">
      <c r="K124">
        <v>122</v>
      </c>
      <c r="L124">
        <f t="shared" si="4"/>
        <v>600</v>
      </c>
      <c r="M124">
        <f t="shared" si="5"/>
        <v>96</v>
      </c>
      <c r="N124">
        <f t="shared" si="6"/>
        <v>696</v>
      </c>
      <c r="O124">
        <f t="shared" si="7"/>
        <v>46800</v>
      </c>
      <c r="P124"/>
    </row>
    <row r="125" spans="11:16" x14ac:dyDescent="0.25">
      <c r="K125">
        <v>123</v>
      </c>
      <c r="L125">
        <f t="shared" si="4"/>
        <v>600</v>
      </c>
      <c r="M125">
        <f t="shared" si="5"/>
        <v>96</v>
      </c>
      <c r="N125">
        <f t="shared" si="6"/>
        <v>696</v>
      </c>
      <c r="O125">
        <f t="shared" si="7"/>
        <v>46200</v>
      </c>
      <c r="P125"/>
    </row>
    <row r="126" spans="11:16" x14ac:dyDescent="0.25">
      <c r="K126">
        <v>124</v>
      </c>
      <c r="L126">
        <f t="shared" si="4"/>
        <v>600</v>
      </c>
      <c r="M126">
        <f t="shared" si="5"/>
        <v>96</v>
      </c>
      <c r="N126">
        <f t="shared" si="6"/>
        <v>696</v>
      </c>
      <c r="O126">
        <f t="shared" si="7"/>
        <v>45600</v>
      </c>
      <c r="P126"/>
    </row>
    <row r="127" spans="11:16" x14ac:dyDescent="0.25">
      <c r="K127">
        <v>125</v>
      </c>
      <c r="L127">
        <f t="shared" si="4"/>
        <v>600</v>
      </c>
      <c r="M127">
        <f t="shared" si="5"/>
        <v>96</v>
      </c>
      <c r="N127">
        <f t="shared" si="6"/>
        <v>696</v>
      </c>
      <c r="O127">
        <f t="shared" si="7"/>
        <v>45000</v>
      </c>
      <c r="P127"/>
    </row>
    <row r="128" spans="11:16" x14ac:dyDescent="0.25">
      <c r="K128">
        <v>126</v>
      </c>
      <c r="L128">
        <f t="shared" si="4"/>
        <v>600</v>
      </c>
      <c r="M128">
        <f t="shared" si="5"/>
        <v>96</v>
      </c>
      <c r="N128">
        <f t="shared" si="6"/>
        <v>696</v>
      </c>
      <c r="O128">
        <f t="shared" si="7"/>
        <v>44400</v>
      </c>
      <c r="P128"/>
    </row>
    <row r="129" spans="11:16" x14ac:dyDescent="0.25">
      <c r="K129">
        <v>127</v>
      </c>
      <c r="L129">
        <f t="shared" si="4"/>
        <v>600</v>
      </c>
      <c r="M129">
        <f t="shared" si="5"/>
        <v>96</v>
      </c>
      <c r="N129">
        <f t="shared" si="6"/>
        <v>696</v>
      </c>
      <c r="O129">
        <f t="shared" si="7"/>
        <v>43800</v>
      </c>
      <c r="P129"/>
    </row>
    <row r="130" spans="11:16" x14ac:dyDescent="0.25">
      <c r="K130">
        <v>128</v>
      </c>
      <c r="L130">
        <f t="shared" si="4"/>
        <v>600</v>
      </c>
      <c r="M130">
        <f t="shared" si="5"/>
        <v>96</v>
      </c>
      <c r="N130">
        <f t="shared" si="6"/>
        <v>696</v>
      </c>
      <c r="O130">
        <f t="shared" si="7"/>
        <v>43200</v>
      </c>
      <c r="P130"/>
    </row>
    <row r="131" spans="11:16" x14ac:dyDescent="0.25">
      <c r="K131">
        <v>129</v>
      </c>
      <c r="L131">
        <f t="shared" si="4"/>
        <v>600</v>
      </c>
      <c r="M131">
        <f t="shared" si="5"/>
        <v>96</v>
      </c>
      <c r="N131">
        <f t="shared" si="6"/>
        <v>696</v>
      </c>
      <c r="O131">
        <f t="shared" si="7"/>
        <v>42600</v>
      </c>
      <c r="P131"/>
    </row>
    <row r="132" spans="11:16" x14ac:dyDescent="0.25">
      <c r="K132">
        <v>130</v>
      </c>
      <c r="L132">
        <f t="shared" ref="L132:L195" si="8">O$2/K$202</f>
        <v>600</v>
      </c>
      <c r="M132">
        <f t="shared" ref="M132:M195" si="9">O$2*P$1</f>
        <v>96</v>
      </c>
      <c r="N132">
        <f t="shared" ref="N132:N195" si="10">L132+M132</f>
        <v>696</v>
      </c>
      <c r="O132">
        <f t="shared" ref="O132:O195" si="11">O131-L132</f>
        <v>42000</v>
      </c>
      <c r="P132"/>
    </row>
    <row r="133" spans="11:16" x14ac:dyDescent="0.25">
      <c r="K133">
        <v>131</v>
      </c>
      <c r="L133">
        <f t="shared" si="8"/>
        <v>600</v>
      </c>
      <c r="M133">
        <f t="shared" si="9"/>
        <v>96</v>
      </c>
      <c r="N133">
        <f t="shared" si="10"/>
        <v>696</v>
      </c>
      <c r="O133">
        <f t="shared" si="11"/>
        <v>41400</v>
      </c>
      <c r="P133"/>
    </row>
    <row r="134" spans="11:16" x14ac:dyDescent="0.25">
      <c r="K134">
        <v>132</v>
      </c>
      <c r="L134">
        <f t="shared" si="8"/>
        <v>600</v>
      </c>
      <c r="M134">
        <f t="shared" si="9"/>
        <v>96</v>
      </c>
      <c r="N134">
        <f t="shared" si="10"/>
        <v>696</v>
      </c>
      <c r="O134">
        <f t="shared" si="11"/>
        <v>40800</v>
      </c>
      <c r="P134"/>
    </row>
    <row r="135" spans="11:16" x14ac:dyDescent="0.25">
      <c r="K135">
        <v>133</v>
      </c>
      <c r="L135">
        <f t="shared" si="8"/>
        <v>600</v>
      </c>
      <c r="M135">
        <f t="shared" si="9"/>
        <v>96</v>
      </c>
      <c r="N135">
        <f t="shared" si="10"/>
        <v>696</v>
      </c>
      <c r="O135">
        <f t="shared" si="11"/>
        <v>40200</v>
      </c>
      <c r="P135"/>
    </row>
    <row r="136" spans="11:16" x14ac:dyDescent="0.25">
      <c r="K136">
        <v>134</v>
      </c>
      <c r="L136">
        <f t="shared" si="8"/>
        <v>600</v>
      </c>
      <c r="M136">
        <f t="shared" si="9"/>
        <v>96</v>
      </c>
      <c r="N136">
        <f t="shared" si="10"/>
        <v>696</v>
      </c>
      <c r="O136">
        <f t="shared" si="11"/>
        <v>39600</v>
      </c>
      <c r="P136"/>
    </row>
    <row r="137" spans="11:16" x14ac:dyDescent="0.25">
      <c r="K137">
        <v>135</v>
      </c>
      <c r="L137">
        <f t="shared" si="8"/>
        <v>600</v>
      </c>
      <c r="M137">
        <f t="shared" si="9"/>
        <v>96</v>
      </c>
      <c r="N137">
        <f t="shared" si="10"/>
        <v>696</v>
      </c>
      <c r="O137">
        <f t="shared" si="11"/>
        <v>39000</v>
      </c>
      <c r="P137"/>
    </row>
    <row r="138" spans="11:16" x14ac:dyDescent="0.25">
      <c r="K138">
        <v>136</v>
      </c>
      <c r="L138">
        <f t="shared" si="8"/>
        <v>600</v>
      </c>
      <c r="M138">
        <f t="shared" si="9"/>
        <v>96</v>
      </c>
      <c r="N138">
        <f t="shared" si="10"/>
        <v>696</v>
      </c>
      <c r="O138">
        <f t="shared" si="11"/>
        <v>38400</v>
      </c>
      <c r="P138"/>
    </row>
    <row r="139" spans="11:16" x14ac:dyDescent="0.25">
      <c r="K139">
        <v>137</v>
      </c>
      <c r="L139">
        <f t="shared" si="8"/>
        <v>600</v>
      </c>
      <c r="M139">
        <f t="shared" si="9"/>
        <v>96</v>
      </c>
      <c r="N139">
        <f t="shared" si="10"/>
        <v>696</v>
      </c>
      <c r="O139">
        <f t="shared" si="11"/>
        <v>37800</v>
      </c>
      <c r="P139"/>
    </row>
    <row r="140" spans="11:16" x14ac:dyDescent="0.25">
      <c r="K140">
        <v>138</v>
      </c>
      <c r="L140">
        <f t="shared" si="8"/>
        <v>600</v>
      </c>
      <c r="M140">
        <f t="shared" si="9"/>
        <v>96</v>
      </c>
      <c r="N140">
        <f t="shared" si="10"/>
        <v>696</v>
      </c>
      <c r="O140">
        <f t="shared" si="11"/>
        <v>37200</v>
      </c>
      <c r="P140"/>
    </row>
    <row r="141" spans="11:16" x14ac:dyDescent="0.25">
      <c r="K141">
        <v>139</v>
      </c>
      <c r="L141">
        <f t="shared" si="8"/>
        <v>600</v>
      </c>
      <c r="M141">
        <f t="shared" si="9"/>
        <v>96</v>
      </c>
      <c r="N141">
        <f t="shared" si="10"/>
        <v>696</v>
      </c>
      <c r="O141">
        <f t="shared" si="11"/>
        <v>36600</v>
      </c>
      <c r="P141"/>
    </row>
    <row r="142" spans="11:16" x14ac:dyDescent="0.25">
      <c r="K142">
        <v>140</v>
      </c>
      <c r="L142">
        <f t="shared" si="8"/>
        <v>600</v>
      </c>
      <c r="M142">
        <f t="shared" si="9"/>
        <v>96</v>
      </c>
      <c r="N142">
        <f t="shared" si="10"/>
        <v>696</v>
      </c>
      <c r="O142">
        <f t="shared" si="11"/>
        <v>36000</v>
      </c>
      <c r="P142"/>
    </row>
    <row r="143" spans="11:16" x14ac:dyDescent="0.25">
      <c r="K143">
        <v>141</v>
      </c>
      <c r="L143">
        <f t="shared" si="8"/>
        <v>600</v>
      </c>
      <c r="M143">
        <f t="shared" si="9"/>
        <v>96</v>
      </c>
      <c r="N143">
        <f t="shared" si="10"/>
        <v>696</v>
      </c>
      <c r="O143">
        <f t="shared" si="11"/>
        <v>35400</v>
      </c>
      <c r="P143"/>
    </row>
    <row r="144" spans="11:16" x14ac:dyDescent="0.25">
      <c r="K144">
        <v>142</v>
      </c>
      <c r="L144">
        <f t="shared" si="8"/>
        <v>600</v>
      </c>
      <c r="M144">
        <f t="shared" si="9"/>
        <v>96</v>
      </c>
      <c r="N144">
        <f t="shared" si="10"/>
        <v>696</v>
      </c>
      <c r="O144">
        <f t="shared" si="11"/>
        <v>34800</v>
      </c>
      <c r="P144"/>
    </row>
    <row r="145" spans="11:16" x14ac:dyDescent="0.25">
      <c r="K145">
        <v>143</v>
      </c>
      <c r="L145">
        <f t="shared" si="8"/>
        <v>600</v>
      </c>
      <c r="M145">
        <f t="shared" si="9"/>
        <v>96</v>
      </c>
      <c r="N145">
        <f t="shared" si="10"/>
        <v>696</v>
      </c>
      <c r="O145">
        <f t="shared" si="11"/>
        <v>34200</v>
      </c>
      <c r="P145"/>
    </row>
    <row r="146" spans="11:16" x14ac:dyDescent="0.25">
      <c r="K146">
        <v>144</v>
      </c>
      <c r="L146">
        <f t="shared" si="8"/>
        <v>600</v>
      </c>
      <c r="M146">
        <f t="shared" si="9"/>
        <v>96</v>
      </c>
      <c r="N146">
        <f t="shared" si="10"/>
        <v>696</v>
      </c>
      <c r="O146">
        <f t="shared" si="11"/>
        <v>33600</v>
      </c>
      <c r="P146"/>
    </row>
    <row r="147" spans="11:16" x14ac:dyDescent="0.25">
      <c r="K147">
        <v>145</v>
      </c>
      <c r="L147">
        <f t="shared" si="8"/>
        <v>600</v>
      </c>
      <c r="M147">
        <f t="shared" si="9"/>
        <v>96</v>
      </c>
      <c r="N147">
        <f t="shared" si="10"/>
        <v>696</v>
      </c>
      <c r="O147">
        <f t="shared" si="11"/>
        <v>33000</v>
      </c>
      <c r="P147"/>
    </row>
    <row r="148" spans="11:16" x14ac:dyDescent="0.25">
      <c r="K148">
        <v>146</v>
      </c>
      <c r="L148">
        <f t="shared" si="8"/>
        <v>600</v>
      </c>
      <c r="M148">
        <f t="shared" si="9"/>
        <v>96</v>
      </c>
      <c r="N148">
        <f t="shared" si="10"/>
        <v>696</v>
      </c>
      <c r="O148">
        <f t="shared" si="11"/>
        <v>32400</v>
      </c>
      <c r="P148"/>
    </row>
    <row r="149" spans="11:16" x14ac:dyDescent="0.25">
      <c r="K149">
        <v>147</v>
      </c>
      <c r="L149">
        <f t="shared" si="8"/>
        <v>600</v>
      </c>
      <c r="M149">
        <f t="shared" si="9"/>
        <v>96</v>
      </c>
      <c r="N149">
        <f t="shared" si="10"/>
        <v>696</v>
      </c>
      <c r="O149">
        <f t="shared" si="11"/>
        <v>31800</v>
      </c>
      <c r="P149"/>
    </row>
    <row r="150" spans="11:16" x14ac:dyDescent="0.25">
      <c r="K150">
        <v>148</v>
      </c>
      <c r="L150">
        <f t="shared" si="8"/>
        <v>600</v>
      </c>
      <c r="M150">
        <f t="shared" si="9"/>
        <v>96</v>
      </c>
      <c r="N150">
        <f t="shared" si="10"/>
        <v>696</v>
      </c>
      <c r="O150">
        <f t="shared" si="11"/>
        <v>31200</v>
      </c>
      <c r="P150"/>
    </row>
    <row r="151" spans="11:16" x14ac:dyDescent="0.25">
      <c r="K151">
        <v>149</v>
      </c>
      <c r="L151">
        <f t="shared" si="8"/>
        <v>600</v>
      </c>
      <c r="M151">
        <f t="shared" si="9"/>
        <v>96</v>
      </c>
      <c r="N151">
        <f t="shared" si="10"/>
        <v>696</v>
      </c>
      <c r="O151">
        <f t="shared" si="11"/>
        <v>30600</v>
      </c>
      <c r="P151"/>
    </row>
    <row r="152" spans="11:16" x14ac:dyDescent="0.25">
      <c r="K152">
        <v>150</v>
      </c>
      <c r="L152">
        <f t="shared" si="8"/>
        <v>600</v>
      </c>
      <c r="M152">
        <f t="shared" si="9"/>
        <v>96</v>
      </c>
      <c r="N152">
        <f t="shared" si="10"/>
        <v>696</v>
      </c>
      <c r="O152">
        <f t="shared" si="11"/>
        <v>30000</v>
      </c>
      <c r="P152"/>
    </row>
    <row r="153" spans="11:16" x14ac:dyDescent="0.25">
      <c r="K153">
        <v>151</v>
      </c>
      <c r="L153">
        <f t="shared" si="8"/>
        <v>600</v>
      </c>
      <c r="M153">
        <f t="shared" si="9"/>
        <v>96</v>
      </c>
      <c r="N153">
        <f t="shared" si="10"/>
        <v>696</v>
      </c>
      <c r="O153">
        <f t="shared" si="11"/>
        <v>29400</v>
      </c>
      <c r="P153"/>
    </row>
    <row r="154" spans="11:16" x14ac:dyDescent="0.25">
      <c r="K154">
        <v>152</v>
      </c>
      <c r="L154">
        <f t="shared" si="8"/>
        <v>600</v>
      </c>
      <c r="M154">
        <f t="shared" si="9"/>
        <v>96</v>
      </c>
      <c r="N154">
        <f t="shared" si="10"/>
        <v>696</v>
      </c>
      <c r="O154">
        <f t="shared" si="11"/>
        <v>28800</v>
      </c>
      <c r="P154"/>
    </row>
    <row r="155" spans="11:16" x14ac:dyDescent="0.25">
      <c r="K155">
        <v>153</v>
      </c>
      <c r="L155">
        <f t="shared" si="8"/>
        <v>600</v>
      </c>
      <c r="M155">
        <f t="shared" si="9"/>
        <v>96</v>
      </c>
      <c r="N155">
        <f t="shared" si="10"/>
        <v>696</v>
      </c>
      <c r="O155">
        <f t="shared" si="11"/>
        <v>28200</v>
      </c>
      <c r="P155"/>
    </row>
    <row r="156" spans="11:16" x14ac:dyDescent="0.25">
      <c r="K156">
        <v>154</v>
      </c>
      <c r="L156">
        <f t="shared" si="8"/>
        <v>600</v>
      </c>
      <c r="M156">
        <f t="shared" si="9"/>
        <v>96</v>
      </c>
      <c r="N156">
        <f t="shared" si="10"/>
        <v>696</v>
      </c>
      <c r="O156">
        <f t="shared" si="11"/>
        <v>27600</v>
      </c>
      <c r="P156"/>
    </row>
    <row r="157" spans="11:16" x14ac:dyDescent="0.25">
      <c r="K157">
        <v>155</v>
      </c>
      <c r="L157">
        <f t="shared" si="8"/>
        <v>600</v>
      </c>
      <c r="M157">
        <f t="shared" si="9"/>
        <v>96</v>
      </c>
      <c r="N157">
        <f t="shared" si="10"/>
        <v>696</v>
      </c>
      <c r="O157">
        <f t="shared" si="11"/>
        <v>27000</v>
      </c>
      <c r="P157"/>
    </row>
    <row r="158" spans="11:16" x14ac:dyDescent="0.25">
      <c r="K158">
        <v>156</v>
      </c>
      <c r="L158">
        <f t="shared" si="8"/>
        <v>600</v>
      </c>
      <c r="M158">
        <f t="shared" si="9"/>
        <v>96</v>
      </c>
      <c r="N158">
        <f t="shared" si="10"/>
        <v>696</v>
      </c>
      <c r="O158">
        <f t="shared" si="11"/>
        <v>26400</v>
      </c>
      <c r="P158"/>
    </row>
    <row r="159" spans="11:16" x14ac:dyDescent="0.25">
      <c r="K159">
        <v>157</v>
      </c>
      <c r="L159">
        <f t="shared" si="8"/>
        <v>600</v>
      </c>
      <c r="M159">
        <f t="shared" si="9"/>
        <v>96</v>
      </c>
      <c r="N159">
        <f t="shared" si="10"/>
        <v>696</v>
      </c>
      <c r="O159">
        <f t="shared" si="11"/>
        <v>25800</v>
      </c>
      <c r="P159"/>
    </row>
    <row r="160" spans="11:16" x14ac:dyDescent="0.25">
      <c r="K160">
        <v>158</v>
      </c>
      <c r="L160">
        <f t="shared" si="8"/>
        <v>600</v>
      </c>
      <c r="M160">
        <f t="shared" si="9"/>
        <v>96</v>
      </c>
      <c r="N160">
        <f t="shared" si="10"/>
        <v>696</v>
      </c>
      <c r="O160">
        <f t="shared" si="11"/>
        <v>25200</v>
      </c>
      <c r="P160"/>
    </row>
    <row r="161" spans="11:16" x14ac:dyDescent="0.25">
      <c r="K161">
        <v>159</v>
      </c>
      <c r="L161">
        <f t="shared" si="8"/>
        <v>600</v>
      </c>
      <c r="M161">
        <f t="shared" si="9"/>
        <v>96</v>
      </c>
      <c r="N161">
        <f t="shared" si="10"/>
        <v>696</v>
      </c>
      <c r="O161">
        <f t="shared" si="11"/>
        <v>24600</v>
      </c>
      <c r="P161"/>
    </row>
    <row r="162" spans="11:16" x14ac:dyDescent="0.25">
      <c r="K162">
        <v>160</v>
      </c>
      <c r="L162">
        <f t="shared" si="8"/>
        <v>600</v>
      </c>
      <c r="M162">
        <f t="shared" si="9"/>
        <v>96</v>
      </c>
      <c r="N162">
        <f t="shared" si="10"/>
        <v>696</v>
      </c>
      <c r="O162">
        <f t="shared" si="11"/>
        <v>24000</v>
      </c>
      <c r="P162"/>
    </row>
    <row r="163" spans="11:16" x14ac:dyDescent="0.25">
      <c r="K163">
        <v>161</v>
      </c>
      <c r="L163">
        <f t="shared" si="8"/>
        <v>600</v>
      </c>
      <c r="M163">
        <f t="shared" si="9"/>
        <v>96</v>
      </c>
      <c r="N163">
        <f t="shared" si="10"/>
        <v>696</v>
      </c>
      <c r="O163">
        <f t="shared" si="11"/>
        <v>23400</v>
      </c>
      <c r="P163"/>
    </row>
    <row r="164" spans="11:16" x14ac:dyDescent="0.25">
      <c r="K164">
        <v>162</v>
      </c>
      <c r="L164">
        <f t="shared" si="8"/>
        <v>600</v>
      </c>
      <c r="M164">
        <f t="shared" si="9"/>
        <v>96</v>
      </c>
      <c r="N164">
        <f t="shared" si="10"/>
        <v>696</v>
      </c>
      <c r="O164">
        <f t="shared" si="11"/>
        <v>22800</v>
      </c>
      <c r="P164"/>
    </row>
    <row r="165" spans="11:16" x14ac:dyDescent="0.25">
      <c r="K165">
        <v>163</v>
      </c>
      <c r="L165">
        <f t="shared" si="8"/>
        <v>600</v>
      </c>
      <c r="M165">
        <f t="shared" si="9"/>
        <v>96</v>
      </c>
      <c r="N165">
        <f t="shared" si="10"/>
        <v>696</v>
      </c>
      <c r="O165">
        <f t="shared" si="11"/>
        <v>22200</v>
      </c>
      <c r="P165"/>
    </row>
    <row r="166" spans="11:16" x14ac:dyDescent="0.25">
      <c r="K166">
        <v>164</v>
      </c>
      <c r="L166">
        <f t="shared" si="8"/>
        <v>600</v>
      </c>
      <c r="M166">
        <f t="shared" si="9"/>
        <v>96</v>
      </c>
      <c r="N166">
        <f t="shared" si="10"/>
        <v>696</v>
      </c>
      <c r="O166">
        <f t="shared" si="11"/>
        <v>21600</v>
      </c>
      <c r="P166"/>
    </row>
    <row r="167" spans="11:16" x14ac:dyDescent="0.25">
      <c r="K167">
        <v>165</v>
      </c>
      <c r="L167">
        <f t="shared" si="8"/>
        <v>600</v>
      </c>
      <c r="M167">
        <f t="shared" si="9"/>
        <v>96</v>
      </c>
      <c r="N167">
        <f t="shared" si="10"/>
        <v>696</v>
      </c>
      <c r="O167">
        <f t="shared" si="11"/>
        <v>21000</v>
      </c>
      <c r="P167"/>
    </row>
    <row r="168" spans="11:16" x14ac:dyDescent="0.25">
      <c r="K168">
        <v>166</v>
      </c>
      <c r="L168">
        <f t="shared" si="8"/>
        <v>600</v>
      </c>
      <c r="M168">
        <f t="shared" si="9"/>
        <v>96</v>
      </c>
      <c r="N168">
        <f t="shared" si="10"/>
        <v>696</v>
      </c>
      <c r="O168">
        <f t="shared" si="11"/>
        <v>20400</v>
      </c>
      <c r="P168"/>
    </row>
    <row r="169" spans="11:16" x14ac:dyDescent="0.25">
      <c r="K169">
        <v>167</v>
      </c>
      <c r="L169">
        <f t="shared" si="8"/>
        <v>600</v>
      </c>
      <c r="M169">
        <f t="shared" si="9"/>
        <v>96</v>
      </c>
      <c r="N169">
        <f t="shared" si="10"/>
        <v>696</v>
      </c>
      <c r="O169">
        <f t="shared" si="11"/>
        <v>19800</v>
      </c>
      <c r="P169"/>
    </row>
    <row r="170" spans="11:16" x14ac:dyDescent="0.25">
      <c r="K170">
        <v>168</v>
      </c>
      <c r="L170">
        <f t="shared" si="8"/>
        <v>600</v>
      </c>
      <c r="M170">
        <f t="shared" si="9"/>
        <v>96</v>
      </c>
      <c r="N170">
        <f t="shared" si="10"/>
        <v>696</v>
      </c>
      <c r="O170">
        <f t="shared" si="11"/>
        <v>19200</v>
      </c>
      <c r="P170"/>
    </row>
    <row r="171" spans="11:16" x14ac:dyDescent="0.25">
      <c r="K171">
        <v>169</v>
      </c>
      <c r="L171">
        <f t="shared" si="8"/>
        <v>600</v>
      </c>
      <c r="M171">
        <f t="shared" si="9"/>
        <v>96</v>
      </c>
      <c r="N171">
        <f t="shared" si="10"/>
        <v>696</v>
      </c>
      <c r="O171">
        <f t="shared" si="11"/>
        <v>18600</v>
      </c>
      <c r="P171"/>
    </row>
    <row r="172" spans="11:16" x14ac:dyDescent="0.25">
      <c r="K172">
        <v>170</v>
      </c>
      <c r="L172">
        <f t="shared" si="8"/>
        <v>600</v>
      </c>
      <c r="M172">
        <f t="shared" si="9"/>
        <v>96</v>
      </c>
      <c r="N172">
        <f t="shared" si="10"/>
        <v>696</v>
      </c>
      <c r="O172">
        <f t="shared" si="11"/>
        <v>18000</v>
      </c>
      <c r="P172"/>
    </row>
    <row r="173" spans="11:16" x14ac:dyDescent="0.25">
      <c r="K173">
        <v>171</v>
      </c>
      <c r="L173">
        <f t="shared" si="8"/>
        <v>600</v>
      </c>
      <c r="M173">
        <f t="shared" si="9"/>
        <v>96</v>
      </c>
      <c r="N173">
        <f t="shared" si="10"/>
        <v>696</v>
      </c>
      <c r="O173">
        <f t="shared" si="11"/>
        <v>17400</v>
      </c>
      <c r="P173"/>
    </row>
    <row r="174" spans="11:16" x14ac:dyDescent="0.25">
      <c r="K174">
        <v>172</v>
      </c>
      <c r="L174">
        <f t="shared" si="8"/>
        <v>600</v>
      </c>
      <c r="M174">
        <f t="shared" si="9"/>
        <v>96</v>
      </c>
      <c r="N174">
        <f t="shared" si="10"/>
        <v>696</v>
      </c>
      <c r="O174">
        <f t="shared" si="11"/>
        <v>16800</v>
      </c>
      <c r="P174"/>
    </row>
    <row r="175" spans="11:16" x14ac:dyDescent="0.25">
      <c r="K175">
        <v>173</v>
      </c>
      <c r="L175">
        <f t="shared" si="8"/>
        <v>600</v>
      </c>
      <c r="M175">
        <f t="shared" si="9"/>
        <v>96</v>
      </c>
      <c r="N175">
        <f t="shared" si="10"/>
        <v>696</v>
      </c>
      <c r="O175">
        <f t="shared" si="11"/>
        <v>16200</v>
      </c>
      <c r="P175"/>
    </row>
    <row r="176" spans="11:16" x14ac:dyDescent="0.25">
      <c r="K176">
        <v>174</v>
      </c>
      <c r="L176">
        <f t="shared" si="8"/>
        <v>600</v>
      </c>
      <c r="M176">
        <f t="shared" si="9"/>
        <v>96</v>
      </c>
      <c r="N176">
        <f t="shared" si="10"/>
        <v>696</v>
      </c>
      <c r="O176">
        <f t="shared" si="11"/>
        <v>15600</v>
      </c>
      <c r="P176"/>
    </row>
    <row r="177" spans="11:16" x14ac:dyDescent="0.25">
      <c r="K177">
        <v>175</v>
      </c>
      <c r="L177">
        <f t="shared" si="8"/>
        <v>600</v>
      </c>
      <c r="M177">
        <f t="shared" si="9"/>
        <v>96</v>
      </c>
      <c r="N177">
        <f t="shared" si="10"/>
        <v>696</v>
      </c>
      <c r="O177">
        <f t="shared" si="11"/>
        <v>15000</v>
      </c>
      <c r="P177"/>
    </row>
    <row r="178" spans="11:16" x14ac:dyDescent="0.25">
      <c r="K178">
        <v>176</v>
      </c>
      <c r="L178">
        <f t="shared" si="8"/>
        <v>600</v>
      </c>
      <c r="M178">
        <f t="shared" si="9"/>
        <v>96</v>
      </c>
      <c r="N178">
        <f t="shared" si="10"/>
        <v>696</v>
      </c>
      <c r="O178">
        <f t="shared" si="11"/>
        <v>14400</v>
      </c>
      <c r="P178"/>
    </row>
    <row r="179" spans="11:16" x14ac:dyDescent="0.25">
      <c r="K179">
        <v>177</v>
      </c>
      <c r="L179">
        <f t="shared" si="8"/>
        <v>600</v>
      </c>
      <c r="M179">
        <f t="shared" si="9"/>
        <v>96</v>
      </c>
      <c r="N179">
        <f t="shared" si="10"/>
        <v>696</v>
      </c>
      <c r="O179">
        <f t="shared" si="11"/>
        <v>13800</v>
      </c>
      <c r="P179"/>
    </row>
    <row r="180" spans="11:16" x14ac:dyDescent="0.25">
      <c r="K180">
        <v>178</v>
      </c>
      <c r="L180">
        <f t="shared" si="8"/>
        <v>600</v>
      </c>
      <c r="M180">
        <f t="shared" si="9"/>
        <v>96</v>
      </c>
      <c r="N180">
        <f t="shared" si="10"/>
        <v>696</v>
      </c>
      <c r="O180">
        <f t="shared" si="11"/>
        <v>13200</v>
      </c>
      <c r="P180"/>
    </row>
    <row r="181" spans="11:16" x14ac:dyDescent="0.25">
      <c r="K181">
        <v>179</v>
      </c>
      <c r="L181">
        <f t="shared" si="8"/>
        <v>600</v>
      </c>
      <c r="M181">
        <f t="shared" si="9"/>
        <v>96</v>
      </c>
      <c r="N181">
        <f t="shared" si="10"/>
        <v>696</v>
      </c>
      <c r="O181">
        <f t="shared" si="11"/>
        <v>12600</v>
      </c>
      <c r="P181"/>
    </row>
    <row r="182" spans="11:16" x14ac:dyDescent="0.25">
      <c r="K182">
        <v>180</v>
      </c>
      <c r="L182">
        <f t="shared" si="8"/>
        <v>600</v>
      </c>
      <c r="M182">
        <f t="shared" si="9"/>
        <v>96</v>
      </c>
      <c r="N182">
        <f t="shared" si="10"/>
        <v>696</v>
      </c>
      <c r="O182">
        <f t="shared" si="11"/>
        <v>12000</v>
      </c>
      <c r="P182"/>
    </row>
    <row r="183" spans="11:16" x14ac:dyDescent="0.25">
      <c r="K183">
        <v>181</v>
      </c>
      <c r="L183">
        <f t="shared" si="8"/>
        <v>600</v>
      </c>
      <c r="M183">
        <f t="shared" si="9"/>
        <v>96</v>
      </c>
      <c r="N183">
        <f t="shared" si="10"/>
        <v>696</v>
      </c>
      <c r="O183">
        <f t="shared" si="11"/>
        <v>11400</v>
      </c>
      <c r="P183"/>
    </row>
    <row r="184" spans="11:16" x14ac:dyDescent="0.25">
      <c r="K184">
        <v>182</v>
      </c>
      <c r="L184">
        <f t="shared" si="8"/>
        <v>600</v>
      </c>
      <c r="M184">
        <f t="shared" si="9"/>
        <v>96</v>
      </c>
      <c r="N184">
        <f t="shared" si="10"/>
        <v>696</v>
      </c>
      <c r="O184">
        <f t="shared" si="11"/>
        <v>10800</v>
      </c>
      <c r="P184"/>
    </row>
    <row r="185" spans="11:16" x14ac:dyDescent="0.25">
      <c r="K185">
        <v>183</v>
      </c>
      <c r="L185">
        <f t="shared" si="8"/>
        <v>600</v>
      </c>
      <c r="M185">
        <f t="shared" si="9"/>
        <v>96</v>
      </c>
      <c r="N185">
        <f t="shared" si="10"/>
        <v>696</v>
      </c>
      <c r="O185">
        <f t="shared" si="11"/>
        <v>10200</v>
      </c>
      <c r="P185"/>
    </row>
    <row r="186" spans="11:16" x14ac:dyDescent="0.25">
      <c r="K186">
        <v>184</v>
      </c>
      <c r="L186">
        <f t="shared" si="8"/>
        <v>600</v>
      </c>
      <c r="M186">
        <f t="shared" si="9"/>
        <v>96</v>
      </c>
      <c r="N186">
        <f t="shared" si="10"/>
        <v>696</v>
      </c>
      <c r="O186">
        <f t="shared" si="11"/>
        <v>9600</v>
      </c>
      <c r="P186"/>
    </row>
    <row r="187" spans="11:16" x14ac:dyDescent="0.25">
      <c r="K187">
        <v>185</v>
      </c>
      <c r="L187">
        <f t="shared" si="8"/>
        <v>600</v>
      </c>
      <c r="M187">
        <f t="shared" si="9"/>
        <v>96</v>
      </c>
      <c r="N187">
        <f t="shared" si="10"/>
        <v>696</v>
      </c>
      <c r="O187">
        <f t="shared" si="11"/>
        <v>9000</v>
      </c>
      <c r="P187"/>
    </row>
    <row r="188" spans="11:16" x14ac:dyDescent="0.25">
      <c r="K188">
        <v>186</v>
      </c>
      <c r="L188">
        <f t="shared" si="8"/>
        <v>600</v>
      </c>
      <c r="M188">
        <f t="shared" si="9"/>
        <v>96</v>
      </c>
      <c r="N188">
        <f t="shared" si="10"/>
        <v>696</v>
      </c>
      <c r="O188">
        <f t="shared" si="11"/>
        <v>8400</v>
      </c>
      <c r="P188"/>
    </row>
    <row r="189" spans="11:16" x14ac:dyDescent="0.25">
      <c r="K189">
        <v>187</v>
      </c>
      <c r="L189">
        <f t="shared" si="8"/>
        <v>600</v>
      </c>
      <c r="M189">
        <f t="shared" si="9"/>
        <v>96</v>
      </c>
      <c r="N189">
        <f t="shared" si="10"/>
        <v>696</v>
      </c>
      <c r="O189">
        <f t="shared" si="11"/>
        <v>7800</v>
      </c>
      <c r="P189"/>
    </row>
    <row r="190" spans="11:16" x14ac:dyDescent="0.25">
      <c r="K190">
        <v>188</v>
      </c>
      <c r="L190">
        <f t="shared" si="8"/>
        <v>600</v>
      </c>
      <c r="M190">
        <f t="shared" si="9"/>
        <v>96</v>
      </c>
      <c r="N190">
        <f t="shared" si="10"/>
        <v>696</v>
      </c>
      <c r="O190">
        <f t="shared" si="11"/>
        <v>7200</v>
      </c>
      <c r="P190"/>
    </row>
    <row r="191" spans="11:16" x14ac:dyDescent="0.25">
      <c r="K191">
        <v>189</v>
      </c>
      <c r="L191">
        <f t="shared" si="8"/>
        <v>600</v>
      </c>
      <c r="M191">
        <f t="shared" si="9"/>
        <v>96</v>
      </c>
      <c r="N191">
        <f t="shared" si="10"/>
        <v>696</v>
      </c>
      <c r="O191">
        <f t="shared" si="11"/>
        <v>6600</v>
      </c>
      <c r="P191"/>
    </row>
    <row r="192" spans="11:16" x14ac:dyDescent="0.25">
      <c r="K192">
        <v>190</v>
      </c>
      <c r="L192">
        <f t="shared" si="8"/>
        <v>600</v>
      </c>
      <c r="M192">
        <f t="shared" si="9"/>
        <v>96</v>
      </c>
      <c r="N192">
        <f t="shared" si="10"/>
        <v>696</v>
      </c>
      <c r="O192">
        <f t="shared" si="11"/>
        <v>6000</v>
      </c>
      <c r="P192"/>
    </row>
    <row r="193" spans="11:16" x14ac:dyDescent="0.25">
      <c r="K193">
        <v>191</v>
      </c>
      <c r="L193">
        <f t="shared" si="8"/>
        <v>600</v>
      </c>
      <c r="M193">
        <f t="shared" si="9"/>
        <v>96</v>
      </c>
      <c r="N193">
        <f t="shared" si="10"/>
        <v>696</v>
      </c>
      <c r="O193">
        <f t="shared" si="11"/>
        <v>5400</v>
      </c>
      <c r="P193"/>
    </row>
    <row r="194" spans="11:16" x14ac:dyDescent="0.25">
      <c r="K194">
        <v>192</v>
      </c>
      <c r="L194">
        <f t="shared" si="8"/>
        <v>600</v>
      </c>
      <c r="M194">
        <f t="shared" si="9"/>
        <v>96</v>
      </c>
      <c r="N194">
        <f t="shared" si="10"/>
        <v>696</v>
      </c>
      <c r="O194">
        <f t="shared" si="11"/>
        <v>4800</v>
      </c>
      <c r="P194"/>
    </row>
    <row r="195" spans="11:16" x14ac:dyDescent="0.25">
      <c r="K195">
        <v>193</v>
      </c>
      <c r="L195">
        <f t="shared" si="8"/>
        <v>600</v>
      </c>
      <c r="M195">
        <f t="shared" si="9"/>
        <v>96</v>
      </c>
      <c r="N195">
        <f t="shared" si="10"/>
        <v>696</v>
      </c>
      <c r="O195">
        <f t="shared" si="11"/>
        <v>4200</v>
      </c>
      <c r="P195"/>
    </row>
    <row r="196" spans="11:16" x14ac:dyDescent="0.25">
      <c r="K196">
        <v>194</v>
      </c>
      <c r="L196">
        <f t="shared" ref="L196:L202" si="12">O$2/K$202</f>
        <v>600</v>
      </c>
      <c r="M196">
        <f t="shared" ref="M196:M202" si="13">O$2*P$1</f>
        <v>96</v>
      </c>
      <c r="N196">
        <f t="shared" ref="N196:N202" si="14">L196+M196</f>
        <v>696</v>
      </c>
      <c r="O196">
        <f t="shared" ref="O196:O202" si="15">O195-L196</f>
        <v>3600</v>
      </c>
      <c r="P196"/>
    </row>
    <row r="197" spans="11:16" x14ac:dyDescent="0.25">
      <c r="K197">
        <v>195</v>
      </c>
      <c r="L197">
        <f t="shared" si="12"/>
        <v>600</v>
      </c>
      <c r="M197">
        <f t="shared" si="13"/>
        <v>96</v>
      </c>
      <c r="N197">
        <f t="shared" si="14"/>
        <v>696</v>
      </c>
      <c r="O197">
        <f t="shared" si="15"/>
        <v>3000</v>
      </c>
      <c r="P197"/>
    </row>
    <row r="198" spans="11:16" x14ac:dyDescent="0.25">
      <c r="K198">
        <v>196</v>
      </c>
      <c r="L198">
        <f t="shared" si="12"/>
        <v>600</v>
      </c>
      <c r="M198">
        <f t="shared" si="13"/>
        <v>96</v>
      </c>
      <c r="N198">
        <f t="shared" si="14"/>
        <v>696</v>
      </c>
      <c r="O198">
        <f t="shared" si="15"/>
        <v>2400</v>
      </c>
      <c r="P198"/>
    </row>
    <row r="199" spans="11:16" x14ac:dyDescent="0.25">
      <c r="K199">
        <v>197</v>
      </c>
      <c r="L199">
        <f t="shared" si="12"/>
        <v>600</v>
      </c>
      <c r="M199">
        <f t="shared" si="13"/>
        <v>96</v>
      </c>
      <c r="N199">
        <f t="shared" si="14"/>
        <v>696</v>
      </c>
      <c r="O199">
        <f t="shared" si="15"/>
        <v>1800</v>
      </c>
      <c r="P199"/>
    </row>
    <row r="200" spans="11:16" x14ac:dyDescent="0.25">
      <c r="K200">
        <v>198</v>
      </c>
      <c r="L200">
        <f t="shared" si="12"/>
        <v>600</v>
      </c>
      <c r="M200">
        <f t="shared" si="13"/>
        <v>96</v>
      </c>
      <c r="N200">
        <f t="shared" si="14"/>
        <v>696</v>
      </c>
      <c r="O200">
        <f t="shared" si="15"/>
        <v>1200</v>
      </c>
      <c r="P200"/>
    </row>
    <row r="201" spans="11:16" x14ac:dyDescent="0.25">
      <c r="K201">
        <v>199</v>
      </c>
      <c r="L201">
        <f t="shared" si="12"/>
        <v>600</v>
      </c>
      <c r="M201">
        <f t="shared" si="13"/>
        <v>96</v>
      </c>
      <c r="N201">
        <f t="shared" si="14"/>
        <v>696</v>
      </c>
      <c r="O201">
        <f t="shared" si="15"/>
        <v>600</v>
      </c>
      <c r="P201"/>
    </row>
    <row r="202" spans="11:16" x14ac:dyDescent="0.25">
      <c r="K202">
        <v>200</v>
      </c>
      <c r="L202">
        <f t="shared" si="12"/>
        <v>600</v>
      </c>
      <c r="M202">
        <f t="shared" si="13"/>
        <v>96</v>
      </c>
      <c r="N202">
        <f t="shared" si="14"/>
        <v>696</v>
      </c>
      <c r="O202">
        <f t="shared" si="15"/>
        <v>0</v>
      </c>
      <c r="P202"/>
    </row>
    <row r="203" spans="11:16" x14ac:dyDescent="0.25">
      <c r="M203" s="1" t="s">
        <v>36</v>
      </c>
      <c r="N203" s="1">
        <f>SUM(N3:N202)</f>
        <v>139200</v>
      </c>
    </row>
    <row r="204" spans="11:16" x14ac:dyDescent="0.25">
      <c r="M204" s="1" t="s">
        <v>37</v>
      </c>
      <c r="N204" s="1">
        <v>30000</v>
      </c>
    </row>
    <row r="205" spans="11:16" x14ac:dyDescent="0.25">
      <c r="M205" s="1" t="s">
        <v>38</v>
      </c>
      <c r="N205" s="1">
        <f>SUM(N203+ N204)</f>
        <v>169200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workbookViewId="0">
      <selection activeCell="J17" sqref="J17"/>
    </sheetView>
  </sheetViews>
  <sheetFormatPr defaultRowHeight="15" x14ac:dyDescent="0.25"/>
  <cols>
    <col min="1" max="13" width="9.140625" style="1"/>
    <col min="14" max="14" width="19.140625" style="1" customWidth="1"/>
    <col min="15" max="15" width="13.5703125" style="1" customWidth="1"/>
    <col min="16" max="16" width="14.28515625" style="1" customWidth="1"/>
    <col min="17" max="16384" width="9.140625" style="1"/>
  </cols>
  <sheetData>
    <row r="1" spans="1:17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  <c r="L1" t="s">
        <v>30</v>
      </c>
      <c r="M1" t="s">
        <v>31</v>
      </c>
      <c r="N1" t="s">
        <v>32</v>
      </c>
      <c r="O1" t="s">
        <v>35</v>
      </c>
      <c r="P1" t="s">
        <v>34</v>
      </c>
      <c r="Q1">
        <f>0.08/100</f>
        <v>8.0000000000000004E-4</v>
      </c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L2">
        <v>0</v>
      </c>
      <c r="M2"/>
      <c r="N2"/>
      <c r="O2"/>
      <c r="P2" s="13">
        <v>120000</v>
      </c>
      <c r="Q2"/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L3">
        <v>1</v>
      </c>
      <c r="M3">
        <f>O3-N3</f>
        <v>553.51891113911608</v>
      </c>
      <c r="N3">
        <f>P2*Q$1</f>
        <v>96</v>
      </c>
      <c r="O3" s="14">
        <f>PMT(Q$1,200,-120000,,0)</f>
        <v>649.51891113911608</v>
      </c>
      <c r="P3" s="13">
        <f>P2-M3</f>
        <v>119446.48108886088</v>
      </c>
      <c r="Q3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L4">
        <v>2</v>
      </c>
      <c r="M4">
        <f t="shared" ref="M4:M67" si="0">O4-N4</f>
        <v>553.96172626802741</v>
      </c>
      <c r="N4">
        <f t="shared" ref="N4:N67" si="1">P3*Q$1</f>
        <v>95.557184871088708</v>
      </c>
      <c r="O4" s="14">
        <f t="shared" ref="O4:O67" si="2">PMT(Q$1,200,-120000,,0)</f>
        <v>649.51891113911608</v>
      </c>
      <c r="P4" s="13">
        <f t="shared" ref="P4:P67" si="3">P3-M4</f>
        <v>118892.51936259285</v>
      </c>
      <c r="Q4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L5">
        <v>3</v>
      </c>
      <c r="M5">
        <f t="shared" si="0"/>
        <v>554.4048956490418</v>
      </c>
      <c r="N5">
        <f t="shared" si="1"/>
        <v>95.11401549007428</v>
      </c>
      <c r="O5" s="14">
        <f t="shared" si="2"/>
        <v>649.51891113911608</v>
      </c>
      <c r="P5" s="13">
        <f t="shared" si="3"/>
        <v>118338.11446694381</v>
      </c>
      <c r="Q5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  <c r="L6">
        <v>4</v>
      </c>
      <c r="M6">
        <f t="shared" si="0"/>
        <v>554.84841956556102</v>
      </c>
      <c r="N6">
        <f t="shared" si="1"/>
        <v>94.670491573555054</v>
      </c>
      <c r="O6" s="14">
        <f t="shared" si="2"/>
        <v>649.51891113911608</v>
      </c>
      <c r="P6" s="13">
        <f t="shared" si="3"/>
        <v>117783.26604737825</v>
      </c>
      <c r="Q6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L7">
        <v>5</v>
      </c>
      <c r="M7">
        <f t="shared" si="0"/>
        <v>555.29229830121346</v>
      </c>
      <c r="N7">
        <f t="shared" si="1"/>
        <v>94.226612837902607</v>
      </c>
      <c r="O7" s="14">
        <f t="shared" si="2"/>
        <v>649.51891113911608</v>
      </c>
      <c r="P7" s="13">
        <f t="shared" si="3"/>
        <v>117227.97374907703</v>
      </c>
      <c r="Q7"/>
    </row>
    <row r="8" spans="1:17" x14ac:dyDescent="0.25">
      <c r="A8" s="9"/>
      <c r="B8" s="9"/>
      <c r="C8" s="9"/>
      <c r="D8" s="9"/>
      <c r="E8" s="9"/>
      <c r="F8" s="9"/>
      <c r="G8" s="9"/>
      <c r="H8" s="9"/>
      <c r="I8" s="9"/>
      <c r="L8">
        <v>6</v>
      </c>
      <c r="M8">
        <f t="shared" si="0"/>
        <v>555.73653213985449</v>
      </c>
      <c r="N8">
        <f t="shared" si="1"/>
        <v>93.782378999261638</v>
      </c>
      <c r="O8" s="14">
        <f t="shared" si="2"/>
        <v>649.51891113911608</v>
      </c>
      <c r="P8" s="13">
        <f t="shared" si="3"/>
        <v>116672.23721693718</v>
      </c>
      <c r="Q8"/>
    </row>
    <row r="9" spans="1:17" x14ac:dyDescent="0.25">
      <c r="A9" s="9"/>
      <c r="B9" s="9"/>
      <c r="C9" s="9"/>
      <c r="D9" s="9"/>
      <c r="E9" s="9"/>
      <c r="F9" s="9"/>
      <c r="G9" s="9"/>
      <c r="H9" s="9"/>
      <c r="I9" s="9"/>
      <c r="L9">
        <v>7</v>
      </c>
      <c r="M9">
        <f t="shared" si="0"/>
        <v>556.18112136556636</v>
      </c>
      <c r="N9">
        <f t="shared" si="1"/>
        <v>93.337789773549744</v>
      </c>
      <c r="O9" s="14">
        <f t="shared" si="2"/>
        <v>649.51891113911608</v>
      </c>
      <c r="P9" s="13">
        <f t="shared" si="3"/>
        <v>116116.05609557162</v>
      </c>
      <c r="Q9"/>
    </row>
    <row r="10" spans="1:17" x14ac:dyDescent="0.25">
      <c r="A10" s="9"/>
      <c r="B10" s="9"/>
      <c r="C10" s="9"/>
      <c r="D10" s="9"/>
      <c r="E10" s="9"/>
      <c r="F10" s="9"/>
      <c r="G10" s="9"/>
      <c r="H10" s="9"/>
      <c r="I10" s="9"/>
      <c r="L10">
        <v>8</v>
      </c>
      <c r="M10">
        <f t="shared" si="0"/>
        <v>556.62606626265881</v>
      </c>
      <c r="N10">
        <f t="shared" si="1"/>
        <v>92.892844876457303</v>
      </c>
      <c r="O10" s="14">
        <f t="shared" si="2"/>
        <v>649.51891113911608</v>
      </c>
      <c r="P10" s="13">
        <f t="shared" si="3"/>
        <v>115559.43002930896</v>
      </c>
      <c r="Q10"/>
    </row>
    <row r="11" spans="1:17" x14ac:dyDescent="0.25">
      <c r="L11">
        <v>9</v>
      </c>
      <c r="M11">
        <f t="shared" si="0"/>
        <v>557.07136711566886</v>
      </c>
      <c r="N11">
        <f t="shared" si="1"/>
        <v>92.447544023447179</v>
      </c>
      <c r="O11" s="14">
        <f t="shared" si="2"/>
        <v>649.51891113911608</v>
      </c>
      <c r="P11" s="13">
        <f t="shared" si="3"/>
        <v>115002.35866219329</v>
      </c>
      <c r="Q11"/>
    </row>
    <row r="12" spans="1:17" x14ac:dyDescent="0.25">
      <c r="A12" s="5" t="s">
        <v>4</v>
      </c>
      <c r="B12" s="5"/>
      <c r="C12" s="6" t="s">
        <v>39</v>
      </c>
      <c r="D12" s="7"/>
      <c r="E12" s="7"/>
      <c r="F12" s="7"/>
      <c r="G12" s="7"/>
      <c r="H12" s="7"/>
      <c r="I12" s="8"/>
      <c r="L12">
        <v>10</v>
      </c>
      <c r="M12">
        <f t="shared" si="0"/>
        <v>557.51702420936147</v>
      </c>
      <c r="N12">
        <f t="shared" si="1"/>
        <v>92.001886929754633</v>
      </c>
      <c r="O12" s="14">
        <f t="shared" si="2"/>
        <v>649.51891113911608</v>
      </c>
      <c r="P12" s="13">
        <f t="shared" si="3"/>
        <v>114444.84163798393</v>
      </c>
      <c r="Q12"/>
    </row>
    <row r="13" spans="1:17" x14ac:dyDescent="0.25">
      <c r="L13">
        <v>11</v>
      </c>
      <c r="M13">
        <f t="shared" si="0"/>
        <v>557.96303782872894</v>
      </c>
      <c r="N13">
        <f t="shared" si="1"/>
        <v>91.555873310387156</v>
      </c>
      <c r="O13" s="14">
        <f t="shared" si="2"/>
        <v>649.51891113911608</v>
      </c>
      <c r="P13" s="13">
        <f t="shared" si="3"/>
        <v>113886.87860015521</v>
      </c>
      <c r="Q13"/>
    </row>
    <row r="14" spans="1:17" x14ac:dyDescent="0.25">
      <c r="L14">
        <v>12</v>
      </c>
      <c r="M14">
        <f t="shared" si="0"/>
        <v>558.4094082589919</v>
      </c>
      <c r="N14">
        <f t="shared" si="1"/>
        <v>91.109502880124168</v>
      </c>
      <c r="O14" s="14">
        <f t="shared" si="2"/>
        <v>649.51891113911608</v>
      </c>
      <c r="P14" s="13">
        <f t="shared" si="3"/>
        <v>113328.46919189622</v>
      </c>
      <c r="Q14"/>
    </row>
    <row r="15" spans="1:17" x14ac:dyDescent="0.25">
      <c r="L15">
        <v>13</v>
      </c>
      <c r="M15">
        <f t="shared" si="0"/>
        <v>558.85613578559912</v>
      </c>
      <c r="N15">
        <f t="shared" si="1"/>
        <v>90.662775353516977</v>
      </c>
      <c r="O15" s="14">
        <f t="shared" si="2"/>
        <v>649.51891113911608</v>
      </c>
      <c r="P15" s="13">
        <f t="shared" si="3"/>
        <v>112769.61305611063</v>
      </c>
      <c r="Q15"/>
    </row>
    <row r="16" spans="1:17" x14ac:dyDescent="0.25">
      <c r="L16">
        <v>14</v>
      </c>
      <c r="M16">
        <f t="shared" si="0"/>
        <v>559.30322069422755</v>
      </c>
      <c r="N16">
        <f t="shared" si="1"/>
        <v>90.215690444888509</v>
      </c>
      <c r="O16" s="14">
        <f t="shared" si="2"/>
        <v>649.51891113911608</v>
      </c>
      <c r="P16" s="13">
        <f t="shared" si="3"/>
        <v>112210.3098354164</v>
      </c>
      <c r="Q16"/>
    </row>
    <row r="17" spans="12:17" x14ac:dyDescent="0.25">
      <c r="L17">
        <v>15</v>
      </c>
      <c r="M17">
        <f t="shared" si="0"/>
        <v>559.75066327078298</v>
      </c>
      <c r="N17">
        <f t="shared" si="1"/>
        <v>89.76824786833312</v>
      </c>
      <c r="O17" s="14">
        <f t="shared" si="2"/>
        <v>649.51891113911608</v>
      </c>
      <c r="P17" s="13">
        <f t="shared" si="3"/>
        <v>111650.55917214561</v>
      </c>
      <c r="Q17"/>
    </row>
    <row r="18" spans="12:17" x14ac:dyDescent="0.25">
      <c r="L18">
        <v>16</v>
      </c>
      <c r="M18">
        <f t="shared" si="0"/>
        <v>560.19846380139961</v>
      </c>
      <c r="N18">
        <f t="shared" si="1"/>
        <v>89.320447337716502</v>
      </c>
      <c r="O18" s="14">
        <f t="shared" si="2"/>
        <v>649.51891113911608</v>
      </c>
      <c r="P18" s="13">
        <f t="shared" si="3"/>
        <v>111090.36070834422</v>
      </c>
      <c r="Q18"/>
    </row>
    <row r="19" spans="12:17" x14ac:dyDescent="0.25">
      <c r="L19">
        <v>17</v>
      </c>
      <c r="M19">
        <f t="shared" si="0"/>
        <v>560.64662257244072</v>
      </c>
      <c r="N19">
        <f t="shared" si="1"/>
        <v>88.87228856667538</v>
      </c>
      <c r="O19" s="14">
        <f t="shared" si="2"/>
        <v>649.51891113911608</v>
      </c>
      <c r="P19" s="13">
        <f t="shared" si="3"/>
        <v>110529.71408577177</v>
      </c>
      <c r="Q19"/>
    </row>
    <row r="20" spans="12:17" x14ac:dyDescent="0.25">
      <c r="L20">
        <v>18</v>
      </c>
      <c r="M20">
        <f t="shared" si="0"/>
        <v>561.09513987049866</v>
      </c>
      <c r="N20">
        <f t="shared" si="1"/>
        <v>88.423771268617429</v>
      </c>
      <c r="O20" s="14">
        <f t="shared" si="2"/>
        <v>649.51891113911608</v>
      </c>
      <c r="P20" s="13">
        <f t="shared" si="3"/>
        <v>109968.61894590128</v>
      </c>
      <c r="Q20"/>
    </row>
    <row r="21" spans="12:17" x14ac:dyDescent="0.25">
      <c r="L21">
        <v>19</v>
      </c>
      <c r="M21">
        <f t="shared" si="0"/>
        <v>561.54401598239508</v>
      </c>
      <c r="N21">
        <f t="shared" si="1"/>
        <v>87.974895156721033</v>
      </c>
      <c r="O21" s="14">
        <f t="shared" si="2"/>
        <v>649.51891113911608</v>
      </c>
      <c r="P21" s="13">
        <f t="shared" si="3"/>
        <v>109407.07492991889</v>
      </c>
      <c r="Q21"/>
    </row>
    <row r="22" spans="12:17" x14ac:dyDescent="0.25">
      <c r="L22">
        <v>20</v>
      </c>
      <c r="M22">
        <f t="shared" si="0"/>
        <v>561.99325119518096</v>
      </c>
      <c r="N22">
        <f t="shared" si="1"/>
        <v>87.525659943935111</v>
      </c>
      <c r="O22" s="14">
        <f t="shared" si="2"/>
        <v>649.51891113911608</v>
      </c>
      <c r="P22" s="13">
        <f t="shared" si="3"/>
        <v>108845.08167872371</v>
      </c>
      <c r="Q22"/>
    </row>
    <row r="23" spans="12:17" x14ac:dyDescent="0.25">
      <c r="L23">
        <v>21</v>
      </c>
      <c r="M23">
        <f t="shared" si="0"/>
        <v>562.44284579613714</v>
      </c>
      <c r="N23">
        <f t="shared" si="1"/>
        <v>87.076065342978978</v>
      </c>
      <c r="O23" s="14">
        <f t="shared" si="2"/>
        <v>649.51891113911608</v>
      </c>
      <c r="P23" s="13">
        <f t="shared" si="3"/>
        <v>108282.63883292758</v>
      </c>
      <c r="Q23"/>
    </row>
    <row r="24" spans="12:17" x14ac:dyDescent="0.25">
      <c r="L24">
        <v>22</v>
      </c>
      <c r="M24">
        <f t="shared" si="0"/>
        <v>562.89280007277398</v>
      </c>
      <c r="N24">
        <f t="shared" si="1"/>
        <v>86.626111066342062</v>
      </c>
      <c r="O24" s="14">
        <f t="shared" si="2"/>
        <v>649.51891113911608</v>
      </c>
      <c r="P24" s="13">
        <f t="shared" si="3"/>
        <v>107719.7460328548</v>
      </c>
      <c r="Q24"/>
    </row>
    <row r="25" spans="12:17" x14ac:dyDescent="0.25">
      <c r="L25">
        <v>23</v>
      </c>
      <c r="M25">
        <f t="shared" si="0"/>
        <v>563.3431143128322</v>
      </c>
      <c r="N25">
        <f t="shared" si="1"/>
        <v>86.175796826283843</v>
      </c>
      <c r="O25" s="14">
        <f t="shared" si="2"/>
        <v>649.51891113911608</v>
      </c>
      <c r="P25" s="13">
        <f t="shared" si="3"/>
        <v>107156.40291854198</v>
      </c>
      <c r="Q25"/>
    </row>
    <row r="26" spans="12:17" x14ac:dyDescent="0.25">
      <c r="L26">
        <v>24</v>
      </c>
      <c r="M26">
        <f t="shared" si="0"/>
        <v>563.79378880428249</v>
      </c>
      <c r="N26">
        <f t="shared" si="1"/>
        <v>85.725122334833586</v>
      </c>
      <c r="O26" s="14">
        <f t="shared" si="2"/>
        <v>649.51891113911608</v>
      </c>
      <c r="P26" s="13">
        <f t="shared" si="3"/>
        <v>106592.6091297377</v>
      </c>
      <c r="Q26"/>
    </row>
    <row r="27" spans="12:17" x14ac:dyDescent="0.25">
      <c r="L27">
        <v>25</v>
      </c>
      <c r="M27">
        <f t="shared" si="0"/>
        <v>564.24482383532586</v>
      </c>
      <c r="N27">
        <f t="shared" si="1"/>
        <v>85.274087303790168</v>
      </c>
      <c r="O27" s="14">
        <f t="shared" si="2"/>
        <v>649.51891113911608</v>
      </c>
      <c r="P27" s="13">
        <f t="shared" si="3"/>
        <v>106028.36430590237</v>
      </c>
      <c r="Q27"/>
    </row>
    <row r="28" spans="12:17" x14ac:dyDescent="0.25">
      <c r="L28">
        <v>26</v>
      </c>
      <c r="M28">
        <f t="shared" si="0"/>
        <v>564.69621969439413</v>
      </c>
      <c r="N28">
        <f t="shared" si="1"/>
        <v>84.822691444721897</v>
      </c>
      <c r="O28" s="14">
        <f t="shared" si="2"/>
        <v>649.51891113911608</v>
      </c>
      <c r="P28" s="13">
        <f t="shared" si="3"/>
        <v>105463.66808620798</v>
      </c>
      <c r="Q28"/>
    </row>
    <row r="29" spans="12:17" x14ac:dyDescent="0.25">
      <c r="L29">
        <v>27</v>
      </c>
      <c r="M29">
        <f t="shared" si="0"/>
        <v>565.14797667014966</v>
      </c>
      <c r="N29">
        <f t="shared" si="1"/>
        <v>84.370934468966382</v>
      </c>
      <c r="O29" s="14">
        <f t="shared" si="2"/>
        <v>649.51891113911608</v>
      </c>
      <c r="P29" s="13">
        <f t="shared" si="3"/>
        <v>104898.52010953783</v>
      </c>
      <c r="Q29"/>
    </row>
    <row r="30" spans="12:17" x14ac:dyDescent="0.25">
      <c r="L30">
        <v>28</v>
      </c>
      <c r="M30">
        <f t="shared" si="0"/>
        <v>565.60009505148582</v>
      </c>
      <c r="N30">
        <f t="shared" si="1"/>
        <v>83.918816087630262</v>
      </c>
      <c r="O30" s="14">
        <f t="shared" si="2"/>
        <v>649.51891113911608</v>
      </c>
      <c r="P30" s="13">
        <f t="shared" si="3"/>
        <v>104332.92001448634</v>
      </c>
      <c r="Q30"/>
    </row>
    <row r="31" spans="12:17" x14ac:dyDescent="0.25">
      <c r="L31">
        <v>29</v>
      </c>
      <c r="M31">
        <f t="shared" si="0"/>
        <v>566.05257512752701</v>
      </c>
      <c r="N31">
        <f t="shared" si="1"/>
        <v>83.466336011589078</v>
      </c>
      <c r="O31" s="14">
        <f t="shared" si="2"/>
        <v>649.51891113911608</v>
      </c>
      <c r="P31" s="13">
        <f t="shared" si="3"/>
        <v>103766.86743935882</v>
      </c>
      <c r="Q31"/>
    </row>
    <row r="32" spans="12:17" x14ac:dyDescent="0.25">
      <c r="L32">
        <v>30</v>
      </c>
      <c r="M32">
        <f t="shared" si="0"/>
        <v>566.50541718762906</v>
      </c>
      <c r="N32">
        <f t="shared" si="1"/>
        <v>83.01349395148705</v>
      </c>
      <c r="O32" s="14">
        <f t="shared" si="2"/>
        <v>649.51891113911608</v>
      </c>
      <c r="P32" s="13">
        <f t="shared" si="3"/>
        <v>103200.36202217119</v>
      </c>
      <c r="Q32"/>
    </row>
    <row r="33" spans="12:17" x14ac:dyDescent="0.25">
      <c r="L33">
        <v>31</v>
      </c>
      <c r="M33">
        <f t="shared" si="0"/>
        <v>566.95862152137909</v>
      </c>
      <c r="N33">
        <f t="shared" si="1"/>
        <v>82.560289617736956</v>
      </c>
      <c r="O33" s="14">
        <f t="shared" si="2"/>
        <v>649.51891113911608</v>
      </c>
      <c r="P33" s="13">
        <f t="shared" si="3"/>
        <v>102633.40340064981</v>
      </c>
      <c r="Q33"/>
    </row>
    <row r="34" spans="12:17" x14ac:dyDescent="0.25">
      <c r="L34">
        <v>32</v>
      </c>
      <c r="M34">
        <f t="shared" si="0"/>
        <v>567.4121884185962</v>
      </c>
      <c r="N34">
        <f t="shared" si="1"/>
        <v>82.106722720519855</v>
      </c>
      <c r="O34" s="14">
        <f t="shared" si="2"/>
        <v>649.51891113911608</v>
      </c>
      <c r="P34" s="13">
        <f t="shared" si="3"/>
        <v>102065.99121223121</v>
      </c>
      <c r="Q34"/>
    </row>
    <row r="35" spans="12:17" x14ac:dyDescent="0.25">
      <c r="L35">
        <v>33</v>
      </c>
      <c r="M35">
        <f t="shared" si="0"/>
        <v>567.86611816933112</v>
      </c>
      <c r="N35">
        <f t="shared" si="1"/>
        <v>81.652792969784969</v>
      </c>
      <c r="O35" s="14">
        <f t="shared" si="2"/>
        <v>649.51891113911608</v>
      </c>
      <c r="P35" s="13">
        <f t="shared" si="3"/>
        <v>101498.12509406188</v>
      </c>
      <c r="Q35"/>
    </row>
    <row r="36" spans="12:17" x14ac:dyDescent="0.25">
      <c r="L36">
        <v>34</v>
      </c>
      <c r="M36">
        <f t="shared" si="0"/>
        <v>568.32041106386657</v>
      </c>
      <c r="N36">
        <f t="shared" si="1"/>
        <v>81.198500075249513</v>
      </c>
      <c r="O36" s="14">
        <f t="shared" si="2"/>
        <v>649.51891113911608</v>
      </c>
      <c r="P36" s="13">
        <f t="shared" si="3"/>
        <v>100929.80468299802</v>
      </c>
      <c r="Q36"/>
    </row>
    <row r="37" spans="12:17" x14ac:dyDescent="0.25">
      <c r="L37">
        <v>35</v>
      </c>
      <c r="M37">
        <f t="shared" si="0"/>
        <v>568.77506739271769</v>
      </c>
      <c r="N37">
        <f t="shared" si="1"/>
        <v>80.743843746398412</v>
      </c>
      <c r="O37" s="14">
        <f t="shared" si="2"/>
        <v>649.51891113911608</v>
      </c>
      <c r="P37" s="13">
        <f t="shared" si="3"/>
        <v>100361.02961560529</v>
      </c>
      <c r="Q37"/>
    </row>
    <row r="38" spans="12:17" x14ac:dyDescent="0.25">
      <c r="L38">
        <v>36</v>
      </c>
      <c r="M38">
        <f t="shared" si="0"/>
        <v>569.23008744663184</v>
      </c>
      <c r="N38">
        <f t="shared" si="1"/>
        <v>80.288823692484243</v>
      </c>
      <c r="O38" s="14">
        <f t="shared" si="2"/>
        <v>649.51891113911608</v>
      </c>
      <c r="P38" s="13">
        <f t="shared" si="3"/>
        <v>99791.799528158663</v>
      </c>
      <c r="Q38"/>
    </row>
    <row r="39" spans="12:17" x14ac:dyDescent="0.25">
      <c r="L39">
        <v>37</v>
      </c>
      <c r="M39">
        <f t="shared" si="0"/>
        <v>569.68547151658913</v>
      </c>
      <c r="N39">
        <f t="shared" si="1"/>
        <v>79.833439622526939</v>
      </c>
      <c r="O39" s="14">
        <f t="shared" si="2"/>
        <v>649.51891113911608</v>
      </c>
      <c r="P39" s="13">
        <f t="shared" si="3"/>
        <v>99222.11405664208</v>
      </c>
      <c r="Q39"/>
    </row>
    <row r="40" spans="12:17" x14ac:dyDescent="0.25">
      <c r="L40">
        <v>38</v>
      </c>
      <c r="M40">
        <f t="shared" si="0"/>
        <v>570.14121989380237</v>
      </c>
      <c r="N40">
        <f t="shared" si="1"/>
        <v>79.37769124531367</v>
      </c>
      <c r="O40" s="14">
        <f t="shared" si="2"/>
        <v>649.51891113911608</v>
      </c>
      <c r="P40" s="13">
        <f t="shared" si="3"/>
        <v>98651.972836748275</v>
      </c>
      <c r="Q40"/>
    </row>
    <row r="41" spans="12:17" x14ac:dyDescent="0.25">
      <c r="L41">
        <v>39</v>
      </c>
      <c r="M41">
        <f t="shared" si="0"/>
        <v>570.59733286971743</v>
      </c>
      <c r="N41">
        <f t="shared" si="1"/>
        <v>78.921578269398623</v>
      </c>
      <c r="O41" s="14">
        <f t="shared" si="2"/>
        <v>649.51891113911608</v>
      </c>
      <c r="P41" s="13">
        <f t="shared" si="3"/>
        <v>98081.37550387856</v>
      </c>
      <c r="Q41"/>
    </row>
    <row r="42" spans="12:17" x14ac:dyDescent="0.25">
      <c r="L42">
        <v>40</v>
      </c>
      <c r="M42">
        <f t="shared" si="0"/>
        <v>571.05381073601325</v>
      </c>
      <c r="N42">
        <f t="shared" si="1"/>
        <v>78.465100403102852</v>
      </c>
      <c r="O42" s="14">
        <f t="shared" si="2"/>
        <v>649.51891113911608</v>
      </c>
      <c r="P42" s="13">
        <f t="shared" si="3"/>
        <v>97510.321693142541</v>
      </c>
      <c r="Q42"/>
    </row>
    <row r="43" spans="12:17" x14ac:dyDescent="0.25">
      <c r="L43">
        <v>41</v>
      </c>
      <c r="M43">
        <f t="shared" si="0"/>
        <v>571.51065378460203</v>
      </c>
      <c r="N43">
        <f t="shared" si="1"/>
        <v>78.008257354514043</v>
      </c>
      <c r="O43" s="14">
        <f t="shared" si="2"/>
        <v>649.51891113911608</v>
      </c>
      <c r="P43" s="13">
        <f t="shared" si="3"/>
        <v>96938.811039357941</v>
      </c>
      <c r="Q43"/>
    </row>
    <row r="44" spans="12:17" x14ac:dyDescent="0.25">
      <c r="L44">
        <v>42</v>
      </c>
      <c r="M44">
        <f t="shared" si="0"/>
        <v>571.96786230762973</v>
      </c>
      <c r="N44">
        <f t="shared" si="1"/>
        <v>77.551048831486355</v>
      </c>
      <c r="O44" s="14">
        <f t="shared" si="2"/>
        <v>649.51891113911608</v>
      </c>
      <c r="P44" s="13">
        <f t="shared" si="3"/>
        <v>96366.843177050308</v>
      </c>
      <c r="Q44"/>
    </row>
    <row r="45" spans="12:17" x14ac:dyDescent="0.25">
      <c r="L45">
        <v>43</v>
      </c>
      <c r="M45">
        <f t="shared" si="0"/>
        <v>572.42543659747582</v>
      </c>
      <c r="N45">
        <f t="shared" si="1"/>
        <v>77.093474541640248</v>
      </c>
      <c r="O45" s="14">
        <f t="shared" si="2"/>
        <v>649.51891113911608</v>
      </c>
      <c r="P45" s="13">
        <f t="shared" si="3"/>
        <v>95794.417740452831</v>
      </c>
      <c r="Q45"/>
    </row>
    <row r="46" spans="12:17" x14ac:dyDescent="0.25">
      <c r="L46">
        <v>44</v>
      </c>
      <c r="M46">
        <f t="shared" si="0"/>
        <v>572.88337694675386</v>
      </c>
      <c r="N46">
        <f t="shared" si="1"/>
        <v>76.635534192362272</v>
      </c>
      <c r="O46" s="14">
        <f t="shared" si="2"/>
        <v>649.51891113911608</v>
      </c>
      <c r="P46" s="13">
        <f t="shared" si="3"/>
        <v>95221.534363506071</v>
      </c>
      <c r="Q46"/>
    </row>
    <row r="47" spans="12:17" x14ac:dyDescent="0.25">
      <c r="L47">
        <v>45</v>
      </c>
      <c r="M47">
        <f t="shared" si="0"/>
        <v>573.34168364831123</v>
      </c>
      <c r="N47">
        <f t="shared" si="1"/>
        <v>76.177227490804867</v>
      </c>
      <c r="O47" s="14">
        <f t="shared" si="2"/>
        <v>649.51891113911608</v>
      </c>
      <c r="P47" s="13">
        <f t="shared" si="3"/>
        <v>94648.192679857762</v>
      </c>
      <c r="Q47"/>
    </row>
    <row r="48" spans="12:17" x14ac:dyDescent="0.25">
      <c r="L48">
        <v>46</v>
      </c>
      <c r="M48">
        <f t="shared" si="0"/>
        <v>573.80035699522989</v>
      </c>
      <c r="N48">
        <f t="shared" si="1"/>
        <v>75.718554143886209</v>
      </c>
      <c r="O48" s="14">
        <f t="shared" si="2"/>
        <v>649.51891113911608</v>
      </c>
      <c r="P48" s="13">
        <f t="shared" si="3"/>
        <v>94074.392322862535</v>
      </c>
      <c r="Q48"/>
    </row>
    <row r="49" spans="12:17" x14ac:dyDescent="0.25">
      <c r="L49">
        <v>47</v>
      </c>
      <c r="M49">
        <f t="shared" si="0"/>
        <v>574.25939728082608</v>
      </c>
      <c r="N49">
        <f t="shared" si="1"/>
        <v>75.259513858290035</v>
      </c>
      <c r="O49" s="14">
        <f t="shared" si="2"/>
        <v>649.51891113911608</v>
      </c>
      <c r="P49" s="13">
        <f t="shared" si="3"/>
        <v>93500.132925581711</v>
      </c>
      <c r="Q49"/>
    </row>
    <row r="50" spans="12:17" x14ac:dyDescent="0.25">
      <c r="L50">
        <v>48</v>
      </c>
      <c r="M50">
        <f t="shared" si="0"/>
        <v>574.71880479865069</v>
      </c>
      <c r="N50">
        <f t="shared" si="1"/>
        <v>74.800106340465376</v>
      </c>
      <c r="O50" s="14">
        <f t="shared" si="2"/>
        <v>649.51891113911608</v>
      </c>
      <c r="P50" s="13">
        <f t="shared" si="3"/>
        <v>92925.414120783054</v>
      </c>
      <c r="Q50"/>
    </row>
    <row r="51" spans="12:17" x14ac:dyDescent="0.25">
      <c r="L51">
        <v>49</v>
      </c>
      <c r="M51">
        <f t="shared" si="0"/>
        <v>575.17857984248963</v>
      </c>
      <c r="N51">
        <f t="shared" si="1"/>
        <v>74.340331296626445</v>
      </c>
      <c r="O51" s="14">
        <f t="shared" si="2"/>
        <v>649.51891113911608</v>
      </c>
      <c r="P51" s="13">
        <f t="shared" si="3"/>
        <v>92350.235540940572</v>
      </c>
      <c r="Q51"/>
    </row>
    <row r="52" spans="12:17" x14ac:dyDescent="0.25">
      <c r="L52">
        <v>50</v>
      </c>
      <c r="M52">
        <f t="shared" si="0"/>
        <v>575.63872270636364</v>
      </c>
      <c r="N52">
        <f t="shared" si="1"/>
        <v>73.880188432752462</v>
      </c>
      <c r="O52" s="14">
        <f t="shared" si="2"/>
        <v>649.51891113911608</v>
      </c>
      <c r="P52" s="13">
        <f t="shared" si="3"/>
        <v>91774.596818234204</v>
      </c>
      <c r="Q52"/>
    </row>
    <row r="53" spans="12:17" x14ac:dyDescent="0.25">
      <c r="L53">
        <v>51</v>
      </c>
      <c r="M53">
        <f t="shared" si="0"/>
        <v>576.09923368452871</v>
      </c>
      <c r="N53">
        <f t="shared" si="1"/>
        <v>73.419677454587372</v>
      </c>
      <c r="O53" s="14">
        <f t="shared" si="2"/>
        <v>649.51891113911608</v>
      </c>
      <c r="P53" s="13">
        <f t="shared" si="3"/>
        <v>91198.497584549681</v>
      </c>
      <c r="Q53"/>
    </row>
    <row r="54" spans="12:17" x14ac:dyDescent="0.25">
      <c r="L54">
        <v>52</v>
      </c>
      <c r="M54">
        <f t="shared" si="0"/>
        <v>576.56011307147628</v>
      </c>
      <c r="N54">
        <f t="shared" si="1"/>
        <v>72.958798067639748</v>
      </c>
      <c r="O54" s="14">
        <f t="shared" si="2"/>
        <v>649.51891113911608</v>
      </c>
      <c r="P54" s="13">
        <f t="shared" si="3"/>
        <v>90621.937471478202</v>
      </c>
      <c r="Q54"/>
    </row>
    <row r="55" spans="12:17" x14ac:dyDescent="0.25">
      <c r="L55">
        <v>53</v>
      </c>
      <c r="M55">
        <f t="shared" si="0"/>
        <v>577.02136116193356</v>
      </c>
      <c r="N55">
        <f t="shared" si="1"/>
        <v>72.497549977182572</v>
      </c>
      <c r="O55" s="14">
        <f t="shared" si="2"/>
        <v>649.51891113911608</v>
      </c>
      <c r="P55" s="13">
        <f t="shared" si="3"/>
        <v>90044.916110316262</v>
      </c>
      <c r="Q55"/>
    </row>
    <row r="56" spans="12:17" x14ac:dyDescent="0.25">
      <c r="L56">
        <v>54</v>
      </c>
      <c r="M56">
        <f t="shared" si="0"/>
        <v>577.48297825086308</v>
      </c>
      <c r="N56">
        <f t="shared" si="1"/>
        <v>72.035932888253015</v>
      </c>
      <c r="O56" s="14">
        <f t="shared" si="2"/>
        <v>649.51891113911608</v>
      </c>
      <c r="P56" s="13">
        <f t="shared" si="3"/>
        <v>89467.433132065402</v>
      </c>
      <c r="Q56"/>
    </row>
    <row r="57" spans="12:17" x14ac:dyDescent="0.25">
      <c r="L57">
        <v>55</v>
      </c>
      <c r="M57">
        <f t="shared" si="0"/>
        <v>577.94496463346377</v>
      </c>
      <c r="N57">
        <f t="shared" si="1"/>
        <v>71.57394650565233</v>
      </c>
      <c r="O57" s="14">
        <f t="shared" si="2"/>
        <v>649.51891113911608</v>
      </c>
      <c r="P57" s="13">
        <f t="shared" si="3"/>
        <v>88889.488167431933</v>
      </c>
      <c r="Q57"/>
    </row>
    <row r="58" spans="12:17" x14ac:dyDescent="0.25">
      <c r="L58">
        <v>56</v>
      </c>
      <c r="M58">
        <f t="shared" si="0"/>
        <v>578.40732060517053</v>
      </c>
      <c r="N58">
        <f t="shared" si="1"/>
        <v>71.111590533945545</v>
      </c>
      <c r="O58" s="14">
        <f t="shared" si="2"/>
        <v>649.51891113911608</v>
      </c>
      <c r="P58" s="13">
        <f t="shared" si="3"/>
        <v>88311.080846826764</v>
      </c>
      <c r="Q58"/>
    </row>
    <row r="59" spans="12:17" x14ac:dyDescent="0.25">
      <c r="L59">
        <v>57</v>
      </c>
      <c r="M59">
        <f t="shared" si="0"/>
        <v>578.87004646165462</v>
      </c>
      <c r="N59">
        <f t="shared" si="1"/>
        <v>70.648864677461418</v>
      </c>
      <c r="O59" s="14">
        <f t="shared" si="2"/>
        <v>649.51891113911608</v>
      </c>
      <c r="P59" s="13">
        <f t="shared" si="3"/>
        <v>87732.210800365108</v>
      </c>
      <c r="Q59"/>
    </row>
    <row r="60" spans="12:17" x14ac:dyDescent="0.25">
      <c r="L60">
        <v>58</v>
      </c>
      <c r="M60">
        <f t="shared" si="0"/>
        <v>579.33314249882403</v>
      </c>
      <c r="N60">
        <f t="shared" si="1"/>
        <v>70.185768640292096</v>
      </c>
      <c r="O60" s="14">
        <f t="shared" si="2"/>
        <v>649.51891113911608</v>
      </c>
      <c r="P60" s="13">
        <f t="shared" si="3"/>
        <v>87152.87765786628</v>
      </c>
      <c r="Q60"/>
    </row>
    <row r="61" spans="12:17" x14ac:dyDescent="0.25">
      <c r="L61">
        <v>59</v>
      </c>
      <c r="M61">
        <f t="shared" si="0"/>
        <v>579.79660901282307</v>
      </c>
      <c r="N61">
        <f t="shared" si="1"/>
        <v>69.72230212629303</v>
      </c>
      <c r="O61" s="14">
        <f t="shared" si="2"/>
        <v>649.51891113911608</v>
      </c>
      <c r="P61" s="13">
        <f t="shared" si="3"/>
        <v>86573.081048853463</v>
      </c>
      <c r="Q61"/>
    </row>
    <row r="62" spans="12:17" x14ac:dyDescent="0.25">
      <c r="L62">
        <v>60</v>
      </c>
      <c r="M62">
        <f t="shared" si="0"/>
        <v>580.26044630003332</v>
      </c>
      <c r="N62">
        <f t="shared" si="1"/>
        <v>69.258464839082777</v>
      </c>
      <c r="O62" s="14">
        <f t="shared" si="2"/>
        <v>649.51891113911608</v>
      </c>
      <c r="P62" s="13">
        <f t="shared" si="3"/>
        <v>85992.820602553431</v>
      </c>
      <c r="Q62"/>
    </row>
    <row r="63" spans="12:17" x14ac:dyDescent="0.25">
      <c r="L63">
        <v>61</v>
      </c>
      <c r="M63">
        <f t="shared" si="0"/>
        <v>580.7246546570733</v>
      </c>
      <c r="N63">
        <f t="shared" si="1"/>
        <v>68.794256482042755</v>
      </c>
      <c r="O63" s="14">
        <f t="shared" si="2"/>
        <v>649.51891113911608</v>
      </c>
      <c r="P63" s="13">
        <f t="shared" si="3"/>
        <v>85412.095947896363</v>
      </c>
      <c r="Q63"/>
    </row>
    <row r="64" spans="12:17" x14ac:dyDescent="0.25">
      <c r="L64">
        <v>62</v>
      </c>
      <c r="M64">
        <f t="shared" si="0"/>
        <v>581.18923438079901</v>
      </c>
      <c r="N64">
        <f t="shared" si="1"/>
        <v>68.329676758317092</v>
      </c>
      <c r="O64" s="14">
        <f t="shared" si="2"/>
        <v>649.51891113911608</v>
      </c>
      <c r="P64" s="13">
        <f t="shared" si="3"/>
        <v>84830.906713515564</v>
      </c>
      <c r="Q64"/>
    </row>
    <row r="65" spans="12:17" x14ac:dyDescent="0.25">
      <c r="L65">
        <v>63</v>
      </c>
      <c r="M65">
        <f t="shared" si="0"/>
        <v>581.65418576830359</v>
      </c>
      <c r="N65">
        <f t="shared" si="1"/>
        <v>67.864725370812451</v>
      </c>
      <c r="O65" s="14">
        <f t="shared" si="2"/>
        <v>649.51891113911608</v>
      </c>
      <c r="P65" s="13">
        <f t="shared" si="3"/>
        <v>84249.25252774726</v>
      </c>
      <c r="Q65"/>
    </row>
    <row r="66" spans="12:17" x14ac:dyDescent="0.25">
      <c r="L66">
        <v>64</v>
      </c>
      <c r="M66">
        <f t="shared" si="0"/>
        <v>582.11950911691827</v>
      </c>
      <c r="N66">
        <f t="shared" si="1"/>
        <v>67.399402022197805</v>
      </c>
      <c r="O66" s="14">
        <f t="shared" si="2"/>
        <v>649.51891113911608</v>
      </c>
      <c r="P66" s="13">
        <f t="shared" si="3"/>
        <v>83667.133018630338</v>
      </c>
      <c r="Q66"/>
    </row>
    <row r="67" spans="12:17" x14ac:dyDescent="0.25">
      <c r="L67">
        <v>65</v>
      </c>
      <c r="M67">
        <f t="shared" si="0"/>
        <v>582.58520472421185</v>
      </c>
      <c r="N67">
        <f t="shared" si="1"/>
        <v>66.933706414904279</v>
      </c>
      <c r="O67" s="14">
        <f t="shared" si="2"/>
        <v>649.51891113911608</v>
      </c>
      <c r="P67" s="13">
        <f t="shared" si="3"/>
        <v>83084.547813906131</v>
      </c>
      <c r="Q67"/>
    </row>
    <row r="68" spans="12:17" x14ac:dyDescent="0.25">
      <c r="L68">
        <v>66</v>
      </c>
      <c r="M68">
        <f t="shared" ref="M68:M131" si="4">O68-N68</f>
        <v>583.05127288799122</v>
      </c>
      <c r="N68">
        <f t="shared" ref="N68:N131" si="5">P67*Q$1</f>
        <v>66.46763825112491</v>
      </c>
      <c r="O68" s="14">
        <f t="shared" ref="O68:O131" si="6">PMT(Q$1,200,-120000,,0)</f>
        <v>649.51891113911608</v>
      </c>
      <c r="P68" s="13">
        <f t="shared" ref="P68:P131" si="7">P67-M68</f>
        <v>82501.496541018132</v>
      </c>
      <c r="Q68"/>
    </row>
    <row r="69" spans="12:17" x14ac:dyDescent="0.25">
      <c r="L69">
        <v>67</v>
      </c>
      <c r="M69">
        <f t="shared" si="4"/>
        <v>583.51771390630154</v>
      </c>
      <c r="N69">
        <f t="shared" si="5"/>
        <v>66.001197232814505</v>
      </c>
      <c r="O69" s="14">
        <f t="shared" si="6"/>
        <v>649.51891113911608</v>
      </c>
      <c r="P69" s="13">
        <f t="shared" si="7"/>
        <v>81917.97882711183</v>
      </c>
      <c r="Q69"/>
    </row>
    <row r="70" spans="12:17" x14ac:dyDescent="0.25">
      <c r="L70">
        <v>68</v>
      </c>
      <c r="M70">
        <f t="shared" si="4"/>
        <v>583.9845280774266</v>
      </c>
      <c r="N70">
        <f t="shared" si="5"/>
        <v>65.534383061689468</v>
      </c>
      <c r="O70" s="14">
        <f t="shared" si="6"/>
        <v>649.51891113911608</v>
      </c>
      <c r="P70" s="13">
        <f t="shared" si="7"/>
        <v>81333.994299034399</v>
      </c>
      <c r="Q70"/>
    </row>
    <row r="71" spans="12:17" x14ac:dyDescent="0.25">
      <c r="L71">
        <v>69</v>
      </c>
      <c r="M71">
        <f t="shared" si="4"/>
        <v>584.45171569988861</v>
      </c>
      <c r="N71">
        <f t="shared" si="5"/>
        <v>65.067195439227518</v>
      </c>
      <c r="O71" s="14">
        <f t="shared" si="6"/>
        <v>649.51891113911608</v>
      </c>
      <c r="P71" s="13">
        <f t="shared" si="7"/>
        <v>80749.542583334507</v>
      </c>
      <c r="Q71"/>
    </row>
    <row r="72" spans="12:17" x14ac:dyDescent="0.25">
      <c r="L72">
        <v>70</v>
      </c>
      <c r="M72">
        <f t="shared" si="4"/>
        <v>584.91927707244849</v>
      </c>
      <c r="N72">
        <f t="shared" si="5"/>
        <v>64.599634066667605</v>
      </c>
      <c r="O72" s="14">
        <f t="shared" si="6"/>
        <v>649.51891113911608</v>
      </c>
      <c r="P72" s="13">
        <f t="shared" si="7"/>
        <v>80164.623306262059</v>
      </c>
      <c r="Q72"/>
    </row>
    <row r="73" spans="12:17" x14ac:dyDescent="0.25">
      <c r="L73">
        <v>71</v>
      </c>
      <c r="M73">
        <f t="shared" si="4"/>
        <v>585.38721249410639</v>
      </c>
      <c r="N73">
        <f t="shared" si="5"/>
        <v>64.131698645009649</v>
      </c>
      <c r="O73" s="14">
        <f t="shared" si="6"/>
        <v>649.51891113911608</v>
      </c>
      <c r="P73" s="13">
        <f t="shared" si="7"/>
        <v>79579.236093767948</v>
      </c>
      <c r="Q73"/>
    </row>
    <row r="74" spans="12:17" x14ac:dyDescent="0.25">
      <c r="L74">
        <v>72</v>
      </c>
      <c r="M74">
        <f t="shared" si="4"/>
        <v>585.85552226410175</v>
      </c>
      <c r="N74">
        <f t="shared" si="5"/>
        <v>63.663388875014363</v>
      </c>
      <c r="O74" s="14">
        <f t="shared" si="6"/>
        <v>649.51891113911608</v>
      </c>
      <c r="P74" s="13">
        <f t="shared" si="7"/>
        <v>78993.380571503847</v>
      </c>
      <c r="Q74"/>
    </row>
    <row r="75" spans="12:17" x14ac:dyDescent="0.25">
      <c r="L75">
        <v>73</v>
      </c>
      <c r="M75">
        <f t="shared" si="4"/>
        <v>586.32420668191298</v>
      </c>
      <c r="N75">
        <f t="shared" si="5"/>
        <v>63.19470445720308</v>
      </c>
      <c r="O75" s="14">
        <f t="shared" si="6"/>
        <v>649.51891113911608</v>
      </c>
      <c r="P75" s="13">
        <f t="shared" si="7"/>
        <v>78407.056364821939</v>
      </c>
      <c r="Q75"/>
    </row>
    <row r="76" spans="12:17" x14ac:dyDescent="0.25">
      <c r="L76">
        <v>74</v>
      </c>
      <c r="M76">
        <f t="shared" si="4"/>
        <v>586.7932660472585</v>
      </c>
      <c r="N76">
        <f t="shared" si="5"/>
        <v>62.725645091857558</v>
      </c>
      <c r="O76" s="14">
        <f t="shared" si="6"/>
        <v>649.51891113911608</v>
      </c>
      <c r="P76" s="13">
        <f t="shared" si="7"/>
        <v>77820.263098774682</v>
      </c>
      <c r="Q76"/>
    </row>
    <row r="77" spans="12:17" x14ac:dyDescent="0.25">
      <c r="L77">
        <v>75</v>
      </c>
      <c r="M77">
        <f t="shared" si="4"/>
        <v>587.26270066009636</v>
      </c>
      <c r="N77">
        <f t="shared" si="5"/>
        <v>62.256210479019749</v>
      </c>
      <c r="O77" s="14">
        <f t="shared" si="6"/>
        <v>649.51891113911608</v>
      </c>
      <c r="P77" s="13">
        <f t="shared" si="7"/>
        <v>77233.000398114586</v>
      </c>
      <c r="Q77"/>
    </row>
    <row r="78" spans="12:17" x14ac:dyDescent="0.25">
      <c r="L78">
        <v>76</v>
      </c>
      <c r="M78">
        <f t="shared" si="4"/>
        <v>587.73251082062438</v>
      </c>
      <c r="N78">
        <f t="shared" si="5"/>
        <v>61.786400318491673</v>
      </c>
      <c r="O78" s="14">
        <f t="shared" si="6"/>
        <v>649.51891113911608</v>
      </c>
      <c r="P78" s="13">
        <f t="shared" si="7"/>
        <v>76645.267887293958</v>
      </c>
      <c r="Q78"/>
    </row>
    <row r="79" spans="12:17" x14ac:dyDescent="0.25">
      <c r="L79">
        <v>77</v>
      </c>
      <c r="M79">
        <f t="shared" si="4"/>
        <v>588.20269682928097</v>
      </c>
      <c r="N79">
        <f t="shared" si="5"/>
        <v>61.316214309835168</v>
      </c>
      <c r="O79" s="14">
        <f t="shared" si="6"/>
        <v>649.51891113911608</v>
      </c>
      <c r="P79" s="13">
        <f t="shared" si="7"/>
        <v>76057.06519046468</v>
      </c>
      <c r="Q79"/>
    </row>
    <row r="80" spans="12:17" x14ac:dyDescent="0.25">
      <c r="L80">
        <v>78</v>
      </c>
      <c r="M80">
        <f t="shared" si="4"/>
        <v>588.67325898674437</v>
      </c>
      <c r="N80">
        <f t="shared" si="5"/>
        <v>60.845652152371748</v>
      </c>
      <c r="O80" s="14">
        <f t="shared" si="6"/>
        <v>649.51891113911608</v>
      </c>
      <c r="P80" s="13">
        <f t="shared" si="7"/>
        <v>75468.391931477934</v>
      </c>
      <c r="Q80"/>
    </row>
    <row r="81" spans="9:17" x14ac:dyDescent="0.25">
      <c r="L81">
        <v>79</v>
      </c>
      <c r="M81">
        <f t="shared" si="4"/>
        <v>589.14419759393377</v>
      </c>
      <c r="N81">
        <f t="shared" si="5"/>
        <v>60.374713545182352</v>
      </c>
      <c r="O81" s="14">
        <f t="shared" si="6"/>
        <v>649.51891113911608</v>
      </c>
      <c r="P81" s="13">
        <f t="shared" si="7"/>
        <v>74879.247733883996</v>
      </c>
      <c r="Q81"/>
    </row>
    <row r="82" spans="9:17" x14ac:dyDescent="0.25">
      <c r="L82">
        <v>80</v>
      </c>
      <c r="M82">
        <f t="shared" si="4"/>
        <v>589.61551295200888</v>
      </c>
      <c r="N82">
        <f t="shared" si="5"/>
        <v>59.9033981871072</v>
      </c>
      <c r="O82" s="14">
        <f t="shared" si="6"/>
        <v>649.51891113911608</v>
      </c>
      <c r="P82" s="13">
        <f t="shared" si="7"/>
        <v>74289.632220931991</v>
      </c>
      <c r="Q82"/>
    </row>
    <row r="83" spans="9:17" x14ac:dyDescent="0.25">
      <c r="L83">
        <v>81</v>
      </c>
      <c r="M83">
        <f t="shared" si="4"/>
        <v>590.08720536237047</v>
      </c>
      <c r="N83">
        <f t="shared" si="5"/>
        <v>59.431705776745595</v>
      </c>
      <c r="O83" s="14">
        <f t="shared" si="6"/>
        <v>649.51891113911608</v>
      </c>
      <c r="P83" s="13">
        <f t="shared" si="7"/>
        <v>73699.545015569616</v>
      </c>
      <c r="Q83"/>
    </row>
    <row r="84" spans="9:17" x14ac:dyDescent="0.25">
      <c r="L84">
        <v>82</v>
      </c>
      <c r="M84">
        <f t="shared" si="4"/>
        <v>590.5592751266604</v>
      </c>
      <c r="N84">
        <f t="shared" si="5"/>
        <v>58.959636012455697</v>
      </c>
      <c r="O84" s="14">
        <f t="shared" si="6"/>
        <v>649.51891113911608</v>
      </c>
      <c r="P84" s="13">
        <f t="shared" si="7"/>
        <v>73108.985740442949</v>
      </c>
      <c r="Q84"/>
    </row>
    <row r="85" spans="9:17" x14ac:dyDescent="0.25">
      <c r="L85">
        <v>83</v>
      </c>
      <c r="M85">
        <f t="shared" si="4"/>
        <v>591.03172254676167</v>
      </c>
      <c r="N85">
        <f t="shared" si="5"/>
        <v>58.487188592354364</v>
      </c>
      <c r="O85" s="14">
        <f t="shared" si="6"/>
        <v>649.51891113911608</v>
      </c>
      <c r="P85" s="13">
        <f t="shared" si="7"/>
        <v>72517.954017896191</v>
      </c>
      <c r="Q85"/>
    </row>
    <row r="86" spans="9:17" x14ac:dyDescent="0.25">
      <c r="L86">
        <v>84</v>
      </c>
      <c r="M86">
        <f t="shared" si="4"/>
        <v>591.50454792479911</v>
      </c>
      <c r="N86">
        <f t="shared" si="5"/>
        <v>58.014363214316958</v>
      </c>
      <c r="O86" s="14">
        <f t="shared" si="6"/>
        <v>649.51891113911608</v>
      </c>
      <c r="P86" s="13">
        <f t="shared" si="7"/>
        <v>71926.449469971398</v>
      </c>
      <c r="Q86"/>
    </row>
    <row r="87" spans="9:17" x14ac:dyDescent="0.25">
      <c r="L87">
        <v>85</v>
      </c>
      <c r="M87">
        <f t="shared" si="4"/>
        <v>591.97775156313901</v>
      </c>
      <c r="N87">
        <f t="shared" si="5"/>
        <v>57.541159575977119</v>
      </c>
      <c r="O87" s="14">
        <f t="shared" si="6"/>
        <v>649.51891113911608</v>
      </c>
      <c r="P87" s="13">
        <f t="shared" si="7"/>
        <v>71334.471718408255</v>
      </c>
      <c r="Q87"/>
    </row>
    <row r="88" spans="9:17" x14ac:dyDescent="0.25">
      <c r="L88">
        <v>86</v>
      </c>
      <c r="M88">
        <f t="shared" si="4"/>
        <v>592.45133376438946</v>
      </c>
      <c r="N88">
        <f t="shared" si="5"/>
        <v>57.067577374726604</v>
      </c>
      <c r="O88" s="14">
        <f t="shared" si="6"/>
        <v>649.51891113911608</v>
      </c>
      <c r="P88" s="13">
        <f t="shared" si="7"/>
        <v>70742.020384643867</v>
      </c>
      <c r="Q88"/>
    </row>
    <row r="89" spans="9:17" x14ac:dyDescent="0.25">
      <c r="L89">
        <v>87</v>
      </c>
      <c r="M89">
        <f t="shared" si="4"/>
        <v>592.92529483140095</v>
      </c>
      <c r="N89">
        <f t="shared" si="5"/>
        <v>56.593616307715095</v>
      </c>
      <c r="O89" s="14">
        <f t="shared" si="6"/>
        <v>649.51891113911608</v>
      </c>
      <c r="P89" s="13">
        <f t="shared" si="7"/>
        <v>70149.095089812472</v>
      </c>
      <c r="Q89"/>
    </row>
    <row r="90" spans="9:17" x14ac:dyDescent="0.25">
      <c r="L90">
        <v>88</v>
      </c>
      <c r="M90">
        <f t="shared" si="4"/>
        <v>593.3996350672661</v>
      </c>
      <c r="N90">
        <f t="shared" si="5"/>
        <v>56.119276071849981</v>
      </c>
      <c r="O90" s="14">
        <f t="shared" si="6"/>
        <v>649.51891113911608</v>
      </c>
      <c r="P90" s="13">
        <f t="shared" si="7"/>
        <v>69555.695454745204</v>
      </c>
      <c r="Q90"/>
    </row>
    <row r="91" spans="9:17" x14ac:dyDescent="0.25">
      <c r="L91">
        <v>89</v>
      </c>
      <c r="M91">
        <f t="shared" si="4"/>
        <v>593.87435477531994</v>
      </c>
      <c r="N91">
        <f t="shared" si="5"/>
        <v>55.644556363796163</v>
      </c>
      <c r="O91" s="14">
        <f t="shared" si="6"/>
        <v>649.51891113911608</v>
      </c>
      <c r="P91" s="13">
        <f t="shared" si="7"/>
        <v>68961.821099969879</v>
      </c>
      <c r="Q91"/>
    </row>
    <row r="92" spans="9:17" x14ac:dyDescent="0.25">
      <c r="L92">
        <v>90</v>
      </c>
      <c r="M92">
        <f t="shared" si="4"/>
        <v>594.3494542591402</v>
      </c>
      <c r="N92">
        <f t="shared" si="5"/>
        <v>55.169456879975904</v>
      </c>
      <c r="O92" s="14">
        <f t="shared" si="6"/>
        <v>649.51891113911608</v>
      </c>
      <c r="P92" s="13">
        <f t="shared" si="7"/>
        <v>68367.471645710742</v>
      </c>
      <c r="Q92"/>
    </row>
    <row r="93" spans="9:17" x14ac:dyDescent="0.25">
      <c r="I93" s="16"/>
      <c r="L93">
        <v>91</v>
      </c>
      <c r="M93">
        <f t="shared" si="4"/>
        <v>594.82493382254745</v>
      </c>
      <c r="N93">
        <f t="shared" si="5"/>
        <v>54.693977316568599</v>
      </c>
      <c r="O93" s="14">
        <f t="shared" si="6"/>
        <v>649.51891113911608</v>
      </c>
      <c r="P93" s="13">
        <f t="shared" si="7"/>
        <v>67772.646711888199</v>
      </c>
      <c r="Q93"/>
    </row>
    <row r="94" spans="9:17" x14ac:dyDescent="0.25">
      <c r="L94">
        <v>92</v>
      </c>
      <c r="M94">
        <f t="shared" si="4"/>
        <v>595.30079376960555</v>
      </c>
      <c r="N94">
        <f t="shared" si="5"/>
        <v>54.218117369510558</v>
      </c>
      <c r="O94" s="14">
        <f t="shared" si="6"/>
        <v>649.51891113911608</v>
      </c>
      <c r="P94" s="13">
        <f t="shared" si="7"/>
        <v>67177.34591811859</v>
      </c>
      <c r="Q94"/>
    </row>
    <row r="95" spans="9:17" x14ac:dyDescent="0.25">
      <c r="L95">
        <v>93</v>
      </c>
      <c r="M95">
        <f t="shared" si="4"/>
        <v>595.77703440462119</v>
      </c>
      <c r="N95">
        <f t="shared" si="5"/>
        <v>53.741876734494873</v>
      </c>
      <c r="O95" s="14">
        <f t="shared" si="6"/>
        <v>649.51891113911608</v>
      </c>
      <c r="P95" s="13">
        <f t="shared" si="7"/>
        <v>66581.568883713975</v>
      </c>
      <c r="Q95"/>
    </row>
    <row r="96" spans="9:17" x14ac:dyDescent="0.25">
      <c r="L96">
        <v>94</v>
      </c>
      <c r="M96">
        <f t="shared" si="4"/>
        <v>596.25365603214493</v>
      </c>
      <c r="N96">
        <f t="shared" si="5"/>
        <v>53.265255106971182</v>
      </c>
      <c r="O96" s="14">
        <f t="shared" si="6"/>
        <v>649.51891113911608</v>
      </c>
      <c r="P96" s="13">
        <f t="shared" si="7"/>
        <v>65985.315227681829</v>
      </c>
      <c r="Q96"/>
    </row>
    <row r="97" spans="12:17" x14ac:dyDescent="0.25">
      <c r="L97">
        <v>95</v>
      </c>
      <c r="M97">
        <f t="shared" si="4"/>
        <v>596.73065895697061</v>
      </c>
      <c r="N97">
        <f t="shared" si="5"/>
        <v>52.788252182145463</v>
      </c>
      <c r="O97" s="14">
        <f t="shared" si="6"/>
        <v>649.51891113911608</v>
      </c>
      <c r="P97" s="13">
        <f t="shared" si="7"/>
        <v>65388.584568724858</v>
      </c>
      <c r="Q97"/>
    </row>
    <row r="98" spans="12:17" x14ac:dyDescent="0.25">
      <c r="L98">
        <v>96</v>
      </c>
      <c r="M98">
        <f t="shared" si="4"/>
        <v>597.20804348413617</v>
      </c>
      <c r="N98">
        <f t="shared" si="5"/>
        <v>52.310867654979887</v>
      </c>
      <c r="O98" s="14">
        <f t="shared" si="6"/>
        <v>649.51891113911608</v>
      </c>
      <c r="P98" s="13">
        <f t="shared" si="7"/>
        <v>64791.376525240725</v>
      </c>
      <c r="Q98"/>
    </row>
    <row r="99" spans="12:17" x14ac:dyDescent="0.25">
      <c r="L99">
        <v>97</v>
      </c>
      <c r="M99">
        <f t="shared" si="4"/>
        <v>597.6858099189235</v>
      </c>
      <c r="N99">
        <f t="shared" si="5"/>
        <v>51.833101220192582</v>
      </c>
      <c r="O99" s="14">
        <f t="shared" si="6"/>
        <v>649.51891113911608</v>
      </c>
      <c r="P99" s="13">
        <f t="shared" si="7"/>
        <v>64193.690715321798</v>
      </c>
      <c r="Q99"/>
    </row>
    <row r="100" spans="12:17" x14ac:dyDescent="0.25">
      <c r="L100">
        <v>98</v>
      </c>
      <c r="M100">
        <f t="shared" si="4"/>
        <v>598.1639585668587</v>
      </c>
      <c r="N100">
        <f t="shared" si="5"/>
        <v>51.354952572257439</v>
      </c>
      <c r="O100" s="14">
        <f t="shared" si="6"/>
        <v>649.51891113911608</v>
      </c>
      <c r="P100" s="13">
        <f t="shared" si="7"/>
        <v>63595.526756754938</v>
      </c>
      <c r="Q100"/>
    </row>
    <row r="101" spans="12:17" x14ac:dyDescent="0.25">
      <c r="L101">
        <v>99</v>
      </c>
      <c r="M101">
        <f t="shared" si="4"/>
        <v>598.64248973371218</v>
      </c>
      <c r="N101">
        <f t="shared" si="5"/>
        <v>50.876421405403953</v>
      </c>
      <c r="O101" s="14">
        <f t="shared" si="6"/>
        <v>649.51891113911608</v>
      </c>
      <c r="P101" s="13">
        <f t="shared" si="7"/>
        <v>62996.884267021225</v>
      </c>
      <c r="Q101"/>
    </row>
    <row r="102" spans="12:17" x14ac:dyDescent="0.25">
      <c r="L102">
        <v>100</v>
      </c>
      <c r="M102">
        <f t="shared" si="4"/>
        <v>599.12140372549914</v>
      </c>
      <c r="N102">
        <f t="shared" si="5"/>
        <v>50.397507413616985</v>
      </c>
      <c r="O102" s="14">
        <f t="shared" si="6"/>
        <v>649.51891113911608</v>
      </c>
      <c r="P102" s="13">
        <f t="shared" si="7"/>
        <v>62397.762863295728</v>
      </c>
      <c r="Q102"/>
    </row>
    <row r="103" spans="12:17" x14ac:dyDescent="0.25">
      <c r="L103">
        <v>101</v>
      </c>
      <c r="M103">
        <f t="shared" si="4"/>
        <v>599.60070084847951</v>
      </c>
      <c r="N103">
        <f t="shared" si="5"/>
        <v>49.918210290636587</v>
      </c>
      <c r="O103" s="14">
        <f t="shared" si="6"/>
        <v>649.51891113911608</v>
      </c>
      <c r="P103" s="13">
        <f t="shared" si="7"/>
        <v>61798.162162447246</v>
      </c>
      <c r="Q103"/>
    </row>
    <row r="104" spans="12:17" x14ac:dyDescent="0.25">
      <c r="L104">
        <v>102</v>
      </c>
      <c r="M104">
        <f t="shared" si="4"/>
        <v>600.08038140915824</v>
      </c>
      <c r="N104">
        <f t="shared" si="5"/>
        <v>49.4385297299578</v>
      </c>
      <c r="O104" s="14">
        <f t="shared" si="6"/>
        <v>649.51891113911608</v>
      </c>
      <c r="P104" s="13">
        <f t="shared" si="7"/>
        <v>61198.08178103809</v>
      </c>
      <c r="Q104"/>
    </row>
    <row r="105" spans="12:17" x14ac:dyDescent="0.25">
      <c r="L105">
        <v>103</v>
      </c>
      <c r="M105">
        <f t="shared" si="4"/>
        <v>600.56044571428561</v>
      </c>
      <c r="N105">
        <f t="shared" si="5"/>
        <v>48.958465424830472</v>
      </c>
      <c r="O105" s="14">
        <f t="shared" si="6"/>
        <v>649.51891113911608</v>
      </c>
      <c r="P105" s="13">
        <f t="shared" si="7"/>
        <v>60597.521335323807</v>
      </c>
      <c r="Q105"/>
    </row>
    <row r="106" spans="12:17" x14ac:dyDescent="0.25">
      <c r="L106">
        <v>104</v>
      </c>
      <c r="M106">
        <f t="shared" si="4"/>
        <v>601.04089407085701</v>
      </c>
      <c r="N106">
        <f t="shared" si="5"/>
        <v>48.478017068259049</v>
      </c>
      <c r="O106" s="14">
        <f t="shared" si="6"/>
        <v>649.51891113911608</v>
      </c>
      <c r="P106" s="13">
        <f t="shared" si="7"/>
        <v>59996.480441252948</v>
      </c>
      <c r="Q106"/>
    </row>
    <row r="107" spans="12:17" x14ac:dyDescent="0.25">
      <c r="L107">
        <v>105</v>
      </c>
      <c r="M107">
        <f t="shared" si="4"/>
        <v>601.52172678611373</v>
      </c>
      <c r="N107">
        <f t="shared" si="5"/>
        <v>47.997184353002361</v>
      </c>
      <c r="O107" s="14">
        <f t="shared" si="6"/>
        <v>649.51891113911608</v>
      </c>
      <c r="P107" s="13">
        <f t="shared" si="7"/>
        <v>59394.958714466833</v>
      </c>
      <c r="Q107"/>
    </row>
    <row r="108" spans="12:17" x14ac:dyDescent="0.25">
      <c r="L108">
        <v>106</v>
      </c>
      <c r="M108">
        <f t="shared" si="4"/>
        <v>602.00294416754264</v>
      </c>
      <c r="N108">
        <f t="shared" si="5"/>
        <v>47.515966971573469</v>
      </c>
      <c r="O108" s="14">
        <f t="shared" si="6"/>
        <v>649.51891113911608</v>
      </c>
      <c r="P108" s="13">
        <f t="shared" si="7"/>
        <v>58792.95577029929</v>
      </c>
      <c r="Q108"/>
    </row>
    <row r="109" spans="12:17" x14ac:dyDescent="0.25">
      <c r="L109">
        <v>107</v>
      </c>
      <c r="M109">
        <f t="shared" si="4"/>
        <v>602.4845465228766</v>
      </c>
      <c r="N109">
        <f t="shared" si="5"/>
        <v>47.034364616239436</v>
      </c>
      <c r="O109" s="14">
        <f t="shared" si="6"/>
        <v>649.51891113911608</v>
      </c>
      <c r="P109" s="13">
        <f t="shared" si="7"/>
        <v>58190.471223776411</v>
      </c>
      <c r="Q109"/>
    </row>
    <row r="110" spans="12:17" x14ac:dyDescent="0.25">
      <c r="L110">
        <v>108</v>
      </c>
      <c r="M110">
        <f t="shared" si="4"/>
        <v>602.96653416009497</v>
      </c>
      <c r="N110">
        <f t="shared" si="5"/>
        <v>46.552376979021133</v>
      </c>
      <c r="O110" s="14">
        <f t="shared" si="6"/>
        <v>649.51891113911608</v>
      </c>
      <c r="P110" s="13">
        <f t="shared" si="7"/>
        <v>57587.504689616319</v>
      </c>
      <c r="Q110"/>
    </row>
    <row r="111" spans="12:17" x14ac:dyDescent="0.25">
      <c r="L111">
        <v>109</v>
      </c>
      <c r="M111">
        <f t="shared" si="4"/>
        <v>603.44890738742299</v>
      </c>
      <c r="N111">
        <f t="shared" si="5"/>
        <v>46.070003751693058</v>
      </c>
      <c r="O111" s="14">
        <f t="shared" si="6"/>
        <v>649.51891113911608</v>
      </c>
      <c r="P111" s="13">
        <f t="shared" si="7"/>
        <v>56984.055782228897</v>
      </c>
      <c r="Q111"/>
    </row>
    <row r="112" spans="12:17" x14ac:dyDescent="0.25">
      <c r="L112">
        <v>110</v>
      </c>
      <c r="M112">
        <f t="shared" si="4"/>
        <v>603.93166651333297</v>
      </c>
      <c r="N112">
        <f t="shared" si="5"/>
        <v>45.587244625783121</v>
      </c>
      <c r="O112" s="14">
        <f t="shared" si="6"/>
        <v>649.51891113911608</v>
      </c>
      <c r="P112" s="13">
        <f t="shared" si="7"/>
        <v>56380.124115715567</v>
      </c>
      <c r="Q112"/>
    </row>
    <row r="113" spans="12:17" x14ac:dyDescent="0.25">
      <c r="L113">
        <v>111</v>
      </c>
      <c r="M113">
        <f t="shared" si="4"/>
        <v>604.41481184654367</v>
      </c>
      <c r="N113">
        <f t="shared" si="5"/>
        <v>45.104099292572457</v>
      </c>
      <c r="O113" s="14">
        <f t="shared" si="6"/>
        <v>649.51891113911608</v>
      </c>
      <c r="P113" s="13">
        <f t="shared" si="7"/>
        <v>55775.709303869022</v>
      </c>
      <c r="Q113"/>
    </row>
    <row r="114" spans="12:17" x14ac:dyDescent="0.25">
      <c r="L114">
        <v>112</v>
      </c>
      <c r="M114">
        <f t="shared" si="4"/>
        <v>604.8983436960209</v>
      </c>
      <c r="N114">
        <f t="shared" si="5"/>
        <v>44.620567443095219</v>
      </c>
      <c r="O114" s="14">
        <f t="shared" si="6"/>
        <v>649.51891113911608</v>
      </c>
      <c r="P114" s="13">
        <f t="shared" si="7"/>
        <v>55170.810960173003</v>
      </c>
      <c r="Q114"/>
    </row>
    <row r="115" spans="12:17" x14ac:dyDescent="0.25">
      <c r="L115">
        <v>113</v>
      </c>
      <c r="M115">
        <f t="shared" si="4"/>
        <v>605.38226237097763</v>
      </c>
      <c r="N115">
        <f t="shared" si="5"/>
        <v>44.136648768138407</v>
      </c>
      <c r="O115" s="14">
        <f t="shared" si="6"/>
        <v>649.51891113911608</v>
      </c>
      <c r="P115" s="13">
        <f t="shared" si="7"/>
        <v>54565.428697802025</v>
      </c>
      <c r="Q115"/>
    </row>
    <row r="116" spans="12:17" x14ac:dyDescent="0.25">
      <c r="L116">
        <v>114</v>
      </c>
      <c r="M116">
        <f t="shared" si="4"/>
        <v>605.86656818087442</v>
      </c>
      <c r="N116">
        <f t="shared" si="5"/>
        <v>43.652342958241618</v>
      </c>
      <c r="O116" s="14">
        <f t="shared" si="6"/>
        <v>649.51891113911608</v>
      </c>
      <c r="P116" s="13">
        <f t="shared" si="7"/>
        <v>53959.562129621147</v>
      </c>
      <c r="Q116"/>
    </row>
    <row r="117" spans="12:17" x14ac:dyDescent="0.25">
      <c r="L117">
        <v>115</v>
      </c>
      <c r="M117">
        <f t="shared" si="4"/>
        <v>606.35126143541913</v>
      </c>
      <c r="N117">
        <f t="shared" si="5"/>
        <v>43.167649703696917</v>
      </c>
      <c r="O117" s="14">
        <f t="shared" si="6"/>
        <v>649.51891113911608</v>
      </c>
      <c r="P117" s="13">
        <f t="shared" si="7"/>
        <v>53353.210868185728</v>
      </c>
      <c r="Q117"/>
    </row>
    <row r="118" spans="12:17" x14ac:dyDescent="0.25">
      <c r="L118">
        <v>116</v>
      </c>
      <c r="M118">
        <f t="shared" si="4"/>
        <v>606.83634244456755</v>
      </c>
      <c r="N118">
        <f t="shared" si="5"/>
        <v>42.682568694548586</v>
      </c>
      <c r="O118" s="14">
        <f t="shared" si="6"/>
        <v>649.51891113911608</v>
      </c>
      <c r="P118" s="13">
        <f t="shared" si="7"/>
        <v>52746.374525741157</v>
      </c>
      <c r="Q118"/>
    </row>
    <row r="119" spans="12:17" x14ac:dyDescent="0.25">
      <c r="L119">
        <v>117</v>
      </c>
      <c r="M119">
        <f t="shared" si="4"/>
        <v>607.32181151852319</v>
      </c>
      <c r="N119">
        <f t="shared" si="5"/>
        <v>42.19709962059293</v>
      </c>
      <c r="O119" s="14">
        <f t="shared" si="6"/>
        <v>649.51891113911608</v>
      </c>
      <c r="P119" s="13">
        <f t="shared" si="7"/>
        <v>52139.052714222635</v>
      </c>
      <c r="Q119"/>
    </row>
    <row r="120" spans="12:17" x14ac:dyDescent="0.25">
      <c r="L120">
        <v>118</v>
      </c>
      <c r="M120">
        <f t="shared" si="4"/>
        <v>607.80766896773798</v>
      </c>
      <c r="N120">
        <f t="shared" si="5"/>
        <v>41.71124217137811</v>
      </c>
      <c r="O120" s="14">
        <f t="shared" si="6"/>
        <v>649.51891113911608</v>
      </c>
      <c r="P120" s="13">
        <f t="shared" si="7"/>
        <v>51531.245045254895</v>
      </c>
      <c r="Q120"/>
    </row>
    <row r="121" spans="12:17" x14ac:dyDescent="0.25">
      <c r="L121">
        <v>119</v>
      </c>
      <c r="M121">
        <f t="shared" si="4"/>
        <v>608.29391510291214</v>
      </c>
      <c r="N121">
        <f t="shared" si="5"/>
        <v>41.224996036203919</v>
      </c>
      <c r="O121" s="14">
        <f t="shared" si="6"/>
        <v>649.51891113911608</v>
      </c>
      <c r="P121" s="13">
        <f t="shared" si="7"/>
        <v>50922.951130151981</v>
      </c>
      <c r="Q121"/>
    </row>
    <row r="122" spans="12:17" x14ac:dyDescent="0.25">
      <c r="L122">
        <v>120</v>
      </c>
      <c r="M122">
        <f t="shared" si="4"/>
        <v>608.78055023499451</v>
      </c>
      <c r="N122">
        <f t="shared" si="5"/>
        <v>40.738360904121585</v>
      </c>
      <c r="O122" s="14">
        <f t="shared" si="6"/>
        <v>649.51891113911608</v>
      </c>
      <c r="P122" s="13">
        <f t="shared" si="7"/>
        <v>50314.170579916987</v>
      </c>
      <c r="Q122"/>
    </row>
    <row r="123" spans="12:17" x14ac:dyDescent="0.25">
      <c r="L123">
        <v>121</v>
      </c>
      <c r="M123">
        <f t="shared" si="4"/>
        <v>609.26757467518246</v>
      </c>
      <c r="N123">
        <f t="shared" si="5"/>
        <v>40.25133646393359</v>
      </c>
      <c r="O123" s="14">
        <f t="shared" si="6"/>
        <v>649.51891113911608</v>
      </c>
      <c r="P123" s="13">
        <f t="shared" si="7"/>
        <v>49704.903005241802</v>
      </c>
      <c r="Q123"/>
    </row>
    <row r="124" spans="12:17" x14ac:dyDescent="0.25">
      <c r="L124">
        <v>122</v>
      </c>
      <c r="M124">
        <f t="shared" si="4"/>
        <v>609.75498873492268</v>
      </c>
      <c r="N124">
        <f t="shared" si="5"/>
        <v>39.763922404193444</v>
      </c>
      <c r="O124" s="14">
        <f t="shared" si="6"/>
        <v>649.51891113911608</v>
      </c>
      <c r="P124" s="13">
        <f t="shared" si="7"/>
        <v>49095.148016506879</v>
      </c>
      <c r="Q124"/>
    </row>
    <row r="125" spans="12:17" x14ac:dyDescent="0.25">
      <c r="L125">
        <v>123</v>
      </c>
      <c r="M125">
        <f t="shared" si="4"/>
        <v>610.24279272591059</v>
      </c>
      <c r="N125">
        <f t="shared" si="5"/>
        <v>39.276118413205502</v>
      </c>
      <c r="O125" s="14">
        <f t="shared" si="6"/>
        <v>649.51891113911608</v>
      </c>
      <c r="P125" s="13">
        <f t="shared" si="7"/>
        <v>48484.905223780966</v>
      </c>
      <c r="Q125"/>
    </row>
    <row r="126" spans="12:17" x14ac:dyDescent="0.25">
      <c r="L126">
        <v>124</v>
      </c>
      <c r="M126">
        <f t="shared" si="4"/>
        <v>610.73098696009129</v>
      </c>
      <c r="N126">
        <f t="shared" si="5"/>
        <v>38.787924179024778</v>
      </c>
      <c r="O126" s="14">
        <f t="shared" si="6"/>
        <v>649.51891113911608</v>
      </c>
      <c r="P126" s="13">
        <f t="shared" si="7"/>
        <v>47874.174236820872</v>
      </c>
      <c r="Q126"/>
    </row>
    <row r="127" spans="12:17" x14ac:dyDescent="0.25">
      <c r="L127">
        <v>125</v>
      </c>
      <c r="M127">
        <f t="shared" si="4"/>
        <v>611.21957174965939</v>
      </c>
      <c r="N127">
        <f t="shared" si="5"/>
        <v>38.299339389456698</v>
      </c>
      <c r="O127" s="14">
        <f t="shared" si="6"/>
        <v>649.51891113911608</v>
      </c>
      <c r="P127" s="13">
        <f t="shared" si="7"/>
        <v>47262.954665071215</v>
      </c>
      <c r="Q127"/>
    </row>
    <row r="128" spans="12:17" x14ac:dyDescent="0.25">
      <c r="L128">
        <v>126</v>
      </c>
      <c r="M128">
        <f t="shared" si="4"/>
        <v>611.70854740705909</v>
      </c>
      <c r="N128">
        <f t="shared" si="5"/>
        <v>37.81036373205697</v>
      </c>
      <c r="O128" s="14">
        <f t="shared" si="6"/>
        <v>649.51891113911608</v>
      </c>
      <c r="P128" s="13">
        <f t="shared" si="7"/>
        <v>46651.246117664152</v>
      </c>
      <c r="Q128"/>
    </row>
    <row r="129" spans="12:17" x14ac:dyDescent="0.25">
      <c r="L129">
        <v>127</v>
      </c>
      <c r="M129">
        <f t="shared" si="4"/>
        <v>612.19791424498476</v>
      </c>
      <c r="N129">
        <f t="shared" si="5"/>
        <v>37.320996894131326</v>
      </c>
      <c r="O129" s="14">
        <f t="shared" si="6"/>
        <v>649.51891113911608</v>
      </c>
      <c r="P129" s="13">
        <f t="shared" si="7"/>
        <v>46039.048203419166</v>
      </c>
      <c r="Q129"/>
    </row>
    <row r="130" spans="12:17" x14ac:dyDescent="0.25">
      <c r="L130">
        <v>128</v>
      </c>
      <c r="M130">
        <f t="shared" si="4"/>
        <v>612.68767257638069</v>
      </c>
      <c r="N130">
        <f t="shared" si="5"/>
        <v>36.831238562735336</v>
      </c>
      <c r="O130" s="14">
        <f t="shared" si="6"/>
        <v>649.51891113911608</v>
      </c>
      <c r="P130" s="13">
        <f t="shared" si="7"/>
        <v>45426.360530842787</v>
      </c>
      <c r="Q130"/>
    </row>
    <row r="131" spans="12:17" x14ac:dyDescent="0.25">
      <c r="L131">
        <v>129</v>
      </c>
      <c r="M131">
        <f t="shared" si="4"/>
        <v>613.17782271444185</v>
      </c>
      <c r="N131">
        <f t="shared" si="5"/>
        <v>36.341088424674233</v>
      </c>
      <c r="O131" s="14">
        <f t="shared" si="6"/>
        <v>649.51891113911608</v>
      </c>
      <c r="P131" s="13">
        <f t="shared" si="7"/>
        <v>44813.182708128348</v>
      </c>
      <c r="Q131"/>
    </row>
    <row r="132" spans="12:17" x14ac:dyDescent="0.25">
      <c r="L132">
        <v>130</v>
      </c>
      <c r="M132">
        <f t="shared" ref="M132:M195" si="8">O132-N132</f>
        <v>613.6683649726134</v>
      </c>
      <c r="N132">
        <f t="shared" ref="N132:N195" si="9">P131*Q$1</f>
        <v>35.850546166502681</v>
      </c>
      <c r="O132" s="14">
        <f t="shared" ref="O132:O195" si="10">PMT(Q$1,200,-120000,,0)</f>
        <v>649.51891113911608</v>
      </c>
      <c r="P132" s="13">
        <f t="shared" ref="P132:P195" si="11">P131-M132</f>
        <v>44199.514343155737</v>
      </c>
      <c r="Q132"/>
    </row>
    <row r="133" spans="12:17" x14ac:dyDescent="0.25">
      <c r="L133">
        <v>131</v>
      </c>
      <c r="M133">
        <f t="shared" si="8"/>
        <v>614.15929966459146</v>
      </c>
      <c r="N133">
        <f t="shared" si="9"/>
        <v>35.359611474524591</v>
      </c>
      <c r="O133" s="14">
        <f t="shared" si="10"/>
        <v>649.51891113911608</v>
      </c>
      <c r="P133" s="13">
        <f t="shared" si="11"/>
        <v>43585.355043491145</v>
      </c>
      <c r="Q133"/>
    </row>
    <row r="134" spans="12:17" x14ac:dyDescent="0.25">
      <c r="L134">
        <v>132</v>
      </c>
      <c r="M134">
        <f t="shared" si="8"/>
        <v>614.65062710432312</v>
      </c>
      <c r="N134">
        <f t="shared" si="9"/>
        <v>34.868284034792914</v>
      </c>
      <c r="O134" s="14">
        <f t="shared" si="10"/>
        <v>649.51891113911608</v>
      </c>
      <c r="P134" s="13">
        <f t="shared" si="11"/>
        <v>42970.70441638682</v>
      </c>
      <c r="Q134"/>
    </row>
    <row r="135" spans="12:17" x14ac:dyDescent="0.25">
      <c r="L135">
        <v>133</v>
      </c>
      <c r="M135">
        <f t="shared" si="8"/>
        <v>615.14234760600664</v>
      </c>
      <c r="N135">
        <f t="shared" si="9"/>
        <v>34.376563533109454</v>
      </c>
      <c r="O135" s="14">
        <f t="shared" si="10"/>
        <v>649.51891113911608</v>
      </c>
      <c r="P135" s="13">
        <f t="shared" si="11"/>
        <v>42355.562068780811</v>
      </c>
      <c r="Q135"/>
    </row>
    <row r="136" spans="12:17" x14ac:dyDescent="0.25">
      <c r="L136">
        <v>134</v>
      </c>
      <c r="M136">
        <f t="shared" si="8"/>
        <v>615.63446148409139</v>
      </c>
      <c r="N136">
        <f t="shared" si="9"/>
        <v>33.884449655024653</v>
      </c>
      <c r="O136" s="14">
        <f t="shared" si="10"/>
        <v>649.51891113911608</v>
      </c>
      <c r="P136" s="13">
        <f t="shared" si="11"/>
        <v>41739.927607296719</v>
      </c>
      <c r="Q136"/>
    </row>
    <row r="137" spans="12:17" x14ac:dyDescent="0.25">
      <c r="L137">
        <v>135</v>
      </c>
      <c r="M137">
        <f t="shared" si="8"/>
        <v>616.12696905327869</v>
      </c>
      <c r="N137">
        <f t="shared" si="9"/>
        <v>33.391942085837378</v>
      </c>
      <c r="O137" s="14">
        <f t="shared" si="10"/>
        <v>649.51891113911608</v>
      </c>
      <c r="P137" s="13">
        <f t="shared" si="11"/>
        <v>41123.80063824344</v>
      </c>
      <c r="Q137"/>
    </row>
    <row r="138" spans="12:17" x14ac:dyDescent="0.25">
      <c r="L138">
        <v>136</v>
      </c>
      <c r="M138">
        <f t="shared" si="8"/>
        <v>616.61987062852131</v>
      </c>
      <c r="N138">
        <f t="shared" si="9"/>
        <v>32.899040510594752</v>
      </c>
      <c r="O138" s="14">
        <f t="shared" si="10"/>
        <v>649.51891113911608</v>
      </c>
      <c r="P138" s="13">
        <f t="shared" si="11"/>
        <v>40507.180767614918</v>
      </c>
      <c r="Q138"/>
    </row>
    <row r="139" spans="12:17" x14ac:dyDescent="0.25">
      <c r="L139">
        <v>137</v>
      </c>
      <c r="M139">
        <f t="shared" si="8"/>
        <v>617.1131665250241</v>
      </c>
      <c r="N139">
        <f t="shared" si="9"/>
        <v>32.405744614091937</v>
      </c>
      <c r="O139" s="14">
        <f t="shared" si="10"/>
        <v>649.51891113911608</v>
      </c>
      <c r="P139" s="13">
        <f t="shared" si="11"/>
        <v>39890.067601089897</v>
      </c>
      <c r="Q139"/>
    </row>
    <row r="140" spans="12:17" x14ac:dyDescent="0.25">
      <c r="L140">
        <v>138</v>
      </c>
      <c r="M140">
        <f t="shared" si="8"/>
        <v>617.60685705824415</v>
      </c>
      <c r="N140">
        <f t="shared" si="9"/>
        <v>31.912054080871918</v>
      </c>
      <c r="O140" s="14">
        <f t="shared" si="10"/>
        <v>649.51891113911608</v>
      </c>
      <c r="P140" s="13">
        <f t="shared" si="11"/>
        <v>39272.460744031654</v>
      </c>
      <c r="Q140"/>
    </row>
    <row r="141" spans="12:17" x14ac:dyDescent="0.25">
      <c r="L141">
        <v>139</v>
      </c>
      <c r="M141">
        <f t="shared" si="8"/>
        <v>618.10094254389071</v>
      </c>
      <c r="N141">
        <f t="shared" si="9"/>
        <v>31.417968595225325</v>
      </c>
      <c r="O141" s="14">
        <f t="shared" si="10"/>
        <v>649.51891113911608</v>
      </c>
      <c r="P141" s="13">
        <f t="shared" si="11"/>
        <v>38654.359801487764</v>
      </c>
      <c r="Q141"/>
    </row>
    <row r="142" spans="12:17" x14ac:dyDescent="0.25">
      <c r="L142">
        <v>140</v>
      </c>
      <c r="M142">
        <f t="shared" si="8"/>
        <v>618.59542329792589</v>
      </c>
      <c r="N142">
        <f t="shared" si="9"/>
        <v>30.923487841190212</v>
      </c>
      <c r="O142" s="14">
        <f t="shared" si="10"/>
        <v>649.51891113911608</v>
      </c>
      <c r="P142" s="13">
        <f t="shared" si="11"/>
        <v>38035.764378189837</v>
      </c>
      <c r="Q142"/>
    </row>
    <row r="143" spans="12:17" x14ac:dyDescent="0.25">
      <c r="L143">
        <v>141</v>
      </c>
      <c r="M143">
        <f t="shared" si="8"/>
        <v>619.09029963656417</v>
      </c>
      <c r="N143">
        <f t="shared" si="9"/>
        <v>30.42861150255187</v>
      </c>
      <c r="O143" s="14">
        <f t="shared" si="10"/>
        <v>649.51891113911608</v>
      </c>
      <c r="P143" s="13">
        <f t="shared" si="11"/>
        <v>37416.674078553275</v>
      </c>
      <c r="Q143"/>
    </row>
    <row r="144" spans="12:17" x14ac:dyDescent="0.25">
      <c r="L144">
        <v>142</v>
      </c>
      <c r="M144">
        <f t="shared" si="8"/>
        <v>619.58557187627343</v>
      </c>
      <c r="N144">
        <f t="shared" si="9"/>
        <v>29.933339262842622</v>
      </c>
      <c r="O144" s="14">
        <f t="shared" si="10"/>
        <v>649.51891113911608</v>
      </c>
      <c r="P144" s="13">
        <f t="shared" si="11"/>
        <v>36797.088506676999</v>
      </c>
      <c r="Q144"/>
    </row>
    <row r="145" spans="12:17" x14ac:dyDescent="0.25">
      <c r="L145">
        <v>143</v>
      </c>
      <c r="M145">
        <f t="shared" si="8"/>
        <v>620.08124033377453</v>
      </c>
      <c r="N145">
        <f t="shared" si="9"/>
        <v>29.4376708053416</v>
      </c>
      <c r="O145" s="14">
        <f t="shared" si="10"/>
        <v>649.51891113911608</v>
      </c>
      <c r="P145" s="13">
        <f t="shared" si="11"/>
        <v>36177.007266343222</v>
      </c>
      <c r="Q145"/>
    </row>
    <row r="146" spans="12:17" x14ac:dyDescent="0.25">
      <c r="L146">
        <v>144</v>
      </c>
      <c r="M146">
        <f t="shared" si="8"/>
        <v>620.57730532604148</v>
      </c>
      <c r="N146">
        <f t="shared" si="9"/>
        <v>28.941605813074577</v>
      </c>
      <c r="O146" s="14">
        <f t="shared" si="10"/>
        <v>649.51891113911608</v>
      </c>
      <c r="P146" s="13">
        <f t="shared" si="11"/>
        <v>35556.42996101718</v>
      </c>
      <c r="Q146"/>
    </row>
    <row r="147" spans="12:17" x14ac:dyDescent="0.25">
      <c r="L147">
        <v>145</v>
      </c>
      <c r="M147">
        <f t="shared" si="8"/>
        <v>621.07376717030229</v>
      </c>
      <c r="N147">
        <f t="shared" si="9"/>
        <v>28.445143968813746</v>
      </c>
      <c r="O147" s="14">
        <f t="shared" si="10"/>
        <v>649.51891113911608</v>
      </c>
      <c r="P147" s="13">
        <f t="shared" si="11"/>
        <v>34935.356193846877</v>
      </c>
      <c r="Q147"/>
    </row>
    <row r="148" spans="12:17" x14ac:dyDescent="0.25">
      <c r="L148">
        <v>146</v>
      </c>
      <c r="M148">
        <f t="shared" si="8"/>
        <v>621.57062618403859</v>
      </c>
      <c r="N148">
        <f t="shared" si="9"/>
        <v>27.948284955077504</v>
      </c>
      <c r="O148" s="14">
        <f t="shared" si="10"/>
        <v>649.51891113911608</v>
      </c>
      <c r="P148" s="13">
        <f t="shared" si="11"/>
        <v>34313.785567662839</v>
      </c>
      <c r="Q148"/>
    </row>
    <row r="149" spans="12:17" x14ac:dyDescent="0.25">
      <c r="L149">
        <v>147</v>
      </c>
      <c r="M149">
        <f t="shared" si="8"/>
        <v>622.06788268498576</v>
      </c>
      <c r="N149">
        <f t="shared" si="9"/>
        <v>27.451028454130274</v>
      </c>
      <c r="O149" s="14">
        <f t="shared" si="10"/>
        <v>649.51891113911608</v>
      </c>
      <c r="P149" s="13">
        <f t="shared" si="11"/>
        <v>33691.717684977855</v>
      </c>
      <c r="Q149"/>
    </row>
    <row r="150" spans="12:17" x14ac:dyDescent="0.25">
      <c r="L150">
        <v>148</v>
      </c>
      <c r="M150">
        <f t="shared" si="8"/>
        <v>622.56553699113385</v>
      </c>
      <c r="N150">
        <f t="shared" si="9"/>
        <v>26.953374147982284</v>
      </c>
      <c r="O150" s="14">
        <f t="shared" si="10"/>
        <v>649.51891113911608</v>
      </c>
      <c r="P150" s="13">
        <f t="shared" si="11"/>
        <v>33069.152147986722</v>
      </c>
      <c r="Q150"/>
    </row>
    <row r="151" spans="12:17" x14ac:dyDescent="0.25">
      <c r="L151">
        <v>149</v>
      </c>
      <c r="M151">
        <f t="shared" si="8"/>
        <v>623.06358942072666</v>
      </c>
      <c r="N151">
        <f t="shared" si="9"/>
        <v>26.455321718389378</v>
      </c>
      <c r="O151" s="14">
        <f t="shared" si="10"/>
        <v>649.51891113911608</v>
      </c>
      <c r="P151" s="13">
        <f t="shared" si="11"/>
        <v>32446.088558565996</v>
      </c>
      <c r="Q151"/>
    </row>
    <row r="152" spans="12:17" x14ac:dyDescent="0.25">
      <c r="L152">
        <v>150</v>
      </c>
      <c r="M152">
        <f t="shared" si="8"/>
        <v>623.5620402922633</v>
      </c>
      <c r="N152">
        <f t="shared" si="9"/>
        <v>25.956870846852798</v>
      </c>
      <c r="O152" s="14">
        <f t="shared" si="10"/>
        <v>649.51891113911608</v>
      </c>
      <c r="P152" s="13">
        <f t="shared" si="11"/>
        <v>31822.526518273731</v>
      </c>
      <c r="Q152"/>
    </row>
    <row r="153" spans="12:17" x14ac:dyDescent="0.25">
      <c r="L153">
        <v>151</v>
      </c>
      <c r="M153">
        <f t="shared" si="8"/>
        <v>624.06088992449713</v>
      </c>
      <c r="N153">
        <f t="shared" si="9"/>
        <v>25.458021214618988</v>
      </c>
      <c r="O153" s="14">
        <f t="shared" si="10"/>
        <v>649.51891113911608</v>
      </c>
      <c r="P153" s="13">
        <f t="shared" si="11"/>
        <v>31198.465628349233</v>
      </c>
      <c r="Q153"/>
    </row>
    <row r="154" spans="12:17" x14ac:dyDescent="0.25">
      <c r="L154">
        <v>152</v>
      </c>
      <c r="M154">
        <f t="shared" si="8"/>
        <v>624.5601386364367</v>
      </c>
      <c r="N154">
        <f t="shared" si="9"/>
        <v>24.958772502679388</v>
      </c>
      <c r="O154" s="14">
        <f t="shared" si="10"/>
        <v>649.51891113911608</v>
      </c>
      <c r="P154" s="13">
        <f t="shared" si="11"/>
        <v>30573.905489712797</v>
      </c>
      <c r="Q154"/>
    </row>
    <row r="155" spans="12:17" x14ac:dyDescent="0.25">
      <c r="L155">
        <v>153</v>
      </c>
      <c r="M155">
        <f t="shared" si="8"/>
        <v>625.05978674734581</v>
      </c>
      <c r="N155">
        <f t="shared" si="9"/>
        <v>24.459124391770239</v>
      </c>
      <c r="O155" s="14">
        <f t="shared" si="10"/>
        <v>649.51891113911608</v>
      </c>
      <c r="P155" s="13">
        <f t="shared" si="11"/>
        <v>29948.845702965453</v>
      </c>
      <c r="Q155"/>
    </row>
    <row r="156" spans="12:17" x14ac:dyDescent="0.25">
      <c r="L156">
        <v>154</v>
      </c>
      <c r="M156">
        <f t="shared" si="8"/>
        <v>625.5598345767437</v>
      </c>
      <c r="N156">
        <f t="shared" si="9"/>
        <v>23.959076562372363</v>
      </c>
      <c r="O156" s="14">
        <f t="shared" si="10"/>
        <v>649.51891113911608</v>
      </c>
      <c r="P156" s="13">
        <f t="shared" si="11"/>
        <v>29323.28586838871</v>
      </c>
      <c r="Q156"/>
    </row>
    <row r="157" spans="12:17" x14ac:dyDescent="0.25">
      <c r="L157">
        <v>155</v>
      </c>
      <c r="M157">
        <f t="shared" si="8"/>
        <v>626.06028244440506</v>
      </c>
      <c r="N157">
        <f t="shared" si="9"/>
        <v>23.458628694710971</v>
      </c>
      <c r="O157" s="14">
        <f t="shared" si="10"/>
        <v>649.51891113911608</v>
      </c>
      <c r="P157" s="13">
        <f t="shared" si="11"/>
        <v>28697.225585944303</v>
      </c>
      <c r="Q157"/>
    </row>
    <row r="158" spans="12:17" x14ac:dyDescent="0.25">
      <c r="L158">
        <v>156</v>
      </c>
      <c r="M158">
        <f t="shared" si="8"/>
        <v>626.56113067036063</v>
      </c>
      <c r="N158">
        <f t="shared" si="9"/>
        <v>22.957780468755445</v>
      </c>
      <c r="O158" s="14">
        <f t="shared" si="10"/>
        <v>649.51891113911608</v>
      </c>
      <c r="P158" s="13">
        <f t="shared" si="11"/>
        <v>28070.664455273942</v>
      </c>
      <c r="Q158"/>
    </row>
    <row r="159" spans="12:17" x14ac:dyDescent="0.25">
      <c r="L159">
        <v>157</v>
      </c>
      <c r="M159">
        <f t="shared" si="8"/>
        <v>627.06237957489691</v>
      </c>
      <c r="N159">
        <f t="shared" si="9"/>
        <v>22.456531564219155</v>
      </c>
      <c r="O159" s="14">
        <f t="shared" si="10"/>
        <v>649.51891113911608</v>
      </c>
      <c r="P159" s="13">
        <f t="shared" si="11"/>
        <v>27443.602075699044</v>
      </c>
      <c r="Q159"/>
    </row>
    <row r="160" spans="12:17" x14ac:dyDescent="0.25">
      <c r="L160">
        <v>158</v>
      </c>
      <c r="M160">
        <f t="shared" si="8"/>
        <v>627.5640294785569</v>
      </c>
      <c r="N160">
        <f t="shared" si="9"/>
        <v>21.954881660559238</v>
      </c>
      <c r="O160" s="14">
        <f t="shared" si="10"/>
        <v>649.51891113911608</v>
      </c>
      <c r="P160" s="13">
        <f t="shared" si="11"/>
        <v>26816.038046220488</v>
      </c>
      <c r="Q160"/>
    </row>
    <row r="161" spans="12:17" x14ac:dyDescent="0.25">
      <c r="L161">
        <v>159</v>
      </c>
      <c r="M161">
        <f t="shared" si="8"/>
        <v>628.06608070213974</v>
      </c>
      <c r="N161">
        <f t="shared" si="9"/>
        <v>21.452830436976392</v>
      </c>
      <c r="O161" s="14">
        <f t="shared" si="10"/>
        <v>649.51891113911608</v>
      </c>
      <c r="P161" s="13">
        <f t="shared" si="11"/>
        <v>26187.971965518347</v>
      </c>
      <c r="Q161"/>
    </row>
    <row r="162" spans="12:17" x14ac:dyDescent="0.25">
      <c r="L162">
        <v>160</v>
      </c>
      <c r="M162">
        <f t="shared" si="8"/>
        <v>628.56853356670138</v>
      </c>
      <c r="N162">
        <f t="shared" si="9"/>
        <v>20.950377572414677</v>
      </c>
      <c r="O162" s="14">
        <f t="shared" si="10"/>
        <v>649.51891113911608</v>
      </c>
      <c r="P162" s="13">
        <f t="shared" si="11"/>
        <v>25559.403431951647</v>
      </c>
      <c r="Q162"/>
    </row>
    <row r="163" spans="12:17" x14ac:dyDescent="0.25">
      <c r="L163">
        <v>161</v>
      </c>
      <c r="M163">
        <f t="shared" si="8"/>
        <v>629.0713883935548</v>
      </c>
      <c r="N163">
        <f t="shared" si="9"/>
        <v>20.447522745561319</v>
      </c>
      <c r="O163" s="14">
        <f t="shared" si="10"/>
        <v>649.51891113911608</v>
      </c>
      <c r="P163" s="13">
        <f t="shared" si="11"/>
        <v>24930.332043558094</v>
      </c>
      <c r="Q163"/>
    </row>
    <row r="164" spans="12:17" x14ac:dyDescent="0.25">
      <c r="L164">
        <v>162</v>
      </c>
      <c r="M164">
        <f t="shared" si="8"/>
        <v>629.5746455042696</v>
      </c>
      <c r="N164">
        <f t="shared" si="9"/>
        <v>19.944265634846477</v>
      </c>
      <c r="O164" s="14">
        <f t="shared" si="10"/>
        <v>649.51891113911608</v>
      </c>
      <c r="P164" s="13">
        <f t="shared" si="11"/>
        <v>24300.757398053825</v>
      </c>
      <c r="Q164"/>
    </row>
    <row r="165" spans="12:17" x14ac:dyDescent="0.25">
      <c r="L165">
        <v>163</v>
      </c>
      <c r="M165">
        <f t="shared" si="8"/>
        <v>630.07830522067297</v>
      </c>
      <c r="N165">
        <f t="shared" si="9"/>
        <v>19.440605918443062</v>
      </c>
      <c r="O165" s="14">
        <f t="shared" si="10"/>
        <v>649.51891113911608</v>
      </c>
      <c r="P165" s="13">
        <f t="shared" si="11"/>
        <v>23670.679092833154</v>
      </c>
      <c r="Q165"/>
    </row>
    <row r="166" spans="12:17" x14ac:dyDescent="0.25">
      <c r="L166">
        <v>164</v>
      </c>
      <c r="M166">
        <f t="shared" si="8"/>
        <v>630.58236786484952</v>
      </c>
      <c r="N166">
        <f t="shared" si="9"/>
        <v>18.936543274266523</v>
      </c>
      <c r="O166" s="14">
        <f t="shared" si="10"/>
        <v>649.51891113911608</v>
      </c>
      <c r="P166" s="13">
        <f t="shared" si="11"/>
        <v>23040.096724968305</v>
      </c>
      <c r="Q166"/>
    </row>
    <row r="167" spans="12:17" x14ac:dyDescent="0.25">
      <c r="L167">
        <v>165</v>
      </c>
      <c r="M167">
        <f t="shared" si="8"/>
        <v>631.08683375914143</v>
      </c>
      <c r="N167">
        <f t="shared" si="9"/>
        <v>18.432077379974647</v>
      </c>
      <c r="O167" s="14">
        <f t="shared" si="10"/>
        <v>649.51891113911608</v>
      </c>
      <c r="P167" s="13">
        <f t="shared" si="11"/>
        <v>22409.009891209163</v>
      </c>
      <c r="Q167"/>
    </row>
    <row r="168" spans="12:17" x14ac:dyDescent="0.25">
      <c r="L168">
        <v>166</v>
      </c>
      <c r="M168">
        <f t="shared" si="8"/>
        <v>631.59170322614875</v>
      </c>
      <c r="N168">
        <f t="shared" si="9"/>
        <v>17.927207912967333</v>
      </c>
      <c r="O168" s="14">
        <f t="shared" si="10"/>
        <v>649.51891113911608</v>
      </c>
      <c r="P168" s="13">
        <f t="shared" si="11"/>
        <v>21777.418187983014</v>
      </c>
      <c r="Q168"/>
    </row>
    <row r="169" spans="12:17" x14ac:dyDescent="0.25">
      <c r="L169">
        <v>167</v>
      </c>
      <c r="M169">
        <f t="shared" si="8"/>
        <v>632.09697658872972</v>
      </c>
      <c r="N169">
        <f t="shared" si="9"/>
        <v>17.42193455038641</v>
      </c>
      <c r="O169" s="14">
        <f t="shared" si="10"/>
        <v>649.51891113911608</v>
      </c>
      <c r="P169" s="13">
        <f t="shared" si="11"/>
        <v>21145.321211394283</v>
      </c>
      <c r="Q169"/>
    </row>
    <row r="170" spans="12:17" x14ac:dyDescent="0.25">
      <c r="L170">
        <v>168</v>
      </c>
      <c r="M170">
        <f t="shared" si="8"/>
        <v>632.60265417000062</v>
      </c>
      <c r="N170">
        <f t="shared" si="9"/>
        <v>16.916256969115427</v>
      </c>
      <c r="O170" s="14">
        <f t="shared" si="10"/>
        <v>649.51891113911608</v>
      </c>
      <c r="P170" s="13">
        <f t="shared" si="11"/>
        <v>20512.718557224282</v>
      </c>
      <c r="Q170"/>
    </row>
    <row r="171" spans="12:17" x14ac:dyDescent="0.25">
      <c r="L171">
        <v>169</v>
      </c>
      <c r="M171">
        <f t="shared" si="8"/>
        <v>633.10873629333662</v>
      </c>
      <c r="N171">
        <f t="shared" si="9"/>
        <v>16.410174845779427</v>
      </c>
      <c r="O171" s="14">
        <f t="shared" si="10"/>
        <v>649.51891113911608</v>
      </c>
      <c r="P171" s="13">
        <f t="shared" si="11"/>
        <v>19879.609820930946</v>
      </c>
      <c r="Q171"/>
    </row>
    <row r="172" spans="12:17" x14ac:dyDescent="0.25">
      <c r="L172">
        <v>170</v>
      </c>
      <c r="M172">
        <f t="shared" si="8"/>
        <v>633.61522328237129</v>
      </c>
      <c r="N172">
        <f t="shared" si="9"/>
        <v>15.903687856744757</v>
      </c>
      <c r="O172" s="14">
        <f t="shared" si="10"/>
        <v>649.51891113911608</v>
      </c>
      <c r="P172" s="13">
        <f t="shared" si="11"/>
        <v>19245.994597648576</v>
      </c>
      <c r="Q172"/>
    </row>
    <row r="173" spans="12:17" x14ac:dyDescent="0.25">
      <c r="L173">
        <v>171</v>
      </c>
      <c r="M173">
        <f t="shared" si="8"/>
        <v>634.12211546099718</v>
      </c>
      <c r="N173">
        <f t="shared" si="9"/>
        <v>15.396795678118862</v>
      </c>
      <c r="O173" s="14">
        <f t="shared" si="10"/>
        <v>649.51891113911608</v>
      </c>
      <c r="P173" s="13">
        <f t="shared" si="11"/>
        <v>18611.87248218758</v>
      </c>
      <c r="Q173"/>
    </row>
    <row r="174" spans="12:17" x14ac:dyDescent="0.25">
      <c r="L174">
        <v>172</v>
      </c>
      <c r="M174">
        <f t="shared" si="8"/>
        <v>634.62941315336604</v>
      </c>
      <c r="N174">
        <f t="shared" si="9"/>
        <v>14.889497985750065</v>
      </c>
      <c r="O174" s="14">
        <f t="shared" si="10"/>
        <v>649.51891113911608</v>
      </c>
      <c r="P174" s="13">
        <f t="shared" si="11"/>
        <v>17977.243069034215</v>
      </c>
      <c r="Q174"/>
    </row>
    <row r="175" spans="12:17" x14ac:dyDescent="0.25">
      <c r="L175">
        <v>173</v>
      </c>
      <c r="M175">
        <f t="shared" si="8"/>
        <v>635.13711668388873</v>
      </c>
      <c r="N175">
        <f t="shared" si="9"/>
        <v>14.381794455227373</v>
      </c>
      <c r="O175" s="14">
        <f t="shared" si="10"/>
        <v>649.51891113911608</v>
      </c>
      <c r="P175" s="13">
        <f t="shared" si="11"/>
        <v>17342.105952350328</v>
      </c>
      <c r="Q175"/>
    </row>
    <row r="176" spans="12:17" x14ac:dyDescent="0.25">
      <c r="L176">
        <v>174</v>
      </c>
      <c r="M176">
        <f t="shared" si="8"/>
        <v>635.64522637723587</v>
      </c>
      <c r="N176">
        <f t="shared" si="9"/>
        <v>13.873684761880263</v>
      </c>
      <c r="O176" s="14">
        <f t="shared" si="10"/>
        <v>649.51891113911608</v>
      </c>
      <c r="P176" s="13">
        <f t="shared" si="11"/>
        <v>16706.460725973091</v>
      </c>
      <c r="Q176"/>
    </row>
    <row r="177" spans="12:17" x14ac:dyDescent="0.25">
      <c r="L177">
        <v>175</v>
      </c>
      <c r="M177">
        <f t="shared" si="8"/>
        <v>636.15374255833763</v>
      </c>
      <c r="N177">
        <f t="shared" si="9"/>
        <v>13.365168580778473</v>
      </c>
      <c r="O177" s="14">
        <f t="shared" si="10"/>
        <v>649.51891113911608</v>
      </c>
      <c r="P177" s="13">
        <f t="shared" si="11"/>
        <v>16070.306983414754</v>
      </c>
      <c r="Q177"/>
    </row>
    <row r="178" spans="12:17" x14ac:dyDescent="0.25">
      <c r="L178">
        <v>176</v>
      </c>
      <c r="M178">
        <f t="shared" si="8"/>
        <v>636.66266555238428</v>
      </c>
      <c r="N178">
        <f t="shared" si="9"/>
        <v>12.856245586731804</v>
      </c>
      <c r="O178" s="14">
        <f t="shared" si="10"/>
        <v>649.51891113911608</v>
      </c>
      <c r="P178" s="13">
        <f t="shared" si="11"/>
        <v>15433.644317862369</v>
      </c>
      <c r="Q178"/>
    </row>
    <row r="179" spans="12:17" x14ac:dyDescent="0.25">
      <c r="L179">
        <v>177</v>
      </c>
      <c r="M179">
        <f t="shared" si="8"/>
        <v>637.17199568482624</v>
      </c>
      <c r="N179">
        <f t="shared" si="9"/>
        <v>12.346915454289896</v>
      </c>
      <c r="O179" s="14">
        <f t="shared" si="10"/>
        <v>649.51891113911608</v>
      </c>
      <c r="P179" s="13">
        <f t="shared" si="11"/>
        <v>14796.472322177542</v>
      </c>
      <c r="Q179"/>
    </row>
    <row r="180" spans="12:17" x14ac:dyDescent="0.25">
      <c r="L180">
        <v>178</v>
      </c>
      <c r="M180">
        <f t="shared" si="8"/>
        <v>637.68173328137402</v>
      </c>
      <c r="N180">
        <f t="shared" si="9"/>
        <v>11.837177857742034</v>
      </c>
      <c r="O180" s="14">
        <f t="shared" si="10"/>
        <v>649.51891113911608</v>
      </c>
      <c r="P180" s="13">
        <f t="shared" si="11"/>
        <v>14158.790588896169</v>
      </c>
      <c r="Q180"/>
    </row>
    <row r="181" spans="12:17" x14ac:dyDescent="0.25">
      <c r="L181">
        <v>179</v>
      </c>
      <c r="M181">
        <f t="shared" si="8"/>
        <v>638.19187866799916</v>
      </c>
      <c r="N181">
        <f t="shared" si="9"/>
        <v>11.327032471116935</v>
      </c>
      <c r="O181" s="14">
        <f t="shared" si="10"/>
        <v>649.51891113911608</v>
      </c>
      <c r="P181" s="13">
        <f t="shared" si="11"/>
        <v>13520.598710228169</v>
      </c>
      <c r="Q181"/>
    </row>
    <row r="182" spans="12:17" x14ac:dyDescent="0.25">
      <c r="L182">
        <v>180</v>
      </c>
      <c r="M182">
        <f t="shared" si="8"/>
        <v>638.70243217093355</v>
      </c>
      <c r="N182">
        <f t="shared" si="9"/>
        <v>10.816478968182535</v>
      </c>
      <c r="O182" s="14">
        <f t="shared" si="10"/>
        <v>649.51891113911608</v>
      </c>
      <c r="P182" s="13">
        <f t="shared" si="11"/>
        <v>12881.896278057235</v>
      </c>
      <c r="Q182"/>
    </row>
    <row r="183" spans="12:17" x14ac:dyDescent="0.25">
      <c r="L183">
        <v>181</v>
      </c>
      <c r="M183">
        <f t="shared" si="8"/>
        <v>639.21339411667032</v>
      </c>
      <c r="N183">
        <f t="shared" si="9"/>
        <v>10.305517022445787</v>
      </c>
      <c r="O183" s="14">
        <f t="shared" si="10"/>
        <v>649.51891113911608</v>
      </c>
      <c r="P183" s="13">
        <f t="shared" si="11"/>
        <v>12242.682883940564</v>
      </c>
      <c r="Q183"/>
    </row>
    <row r="184" spans="12:17" x14ac:dyDescent="0.25">
      <c r="L184">
        <v>182</v>
      </c>
      <c r="M184">
        <f t="shared" si="8"/>
        <v>639.72476483196363</v>
      </c>
      <c r="N184">
        <f t="shared" si="9"/>
        <v>9.7941463071524524</v>
      </c>
      <c r="O184" s="14">
        <f t="shared" si="10"/>
        <v>649.51891113911608</v>
      </c>
      <c r="P184" s="13">
        <f t="shared" si="11"/>
        <v>11602.9581191086</v>
      </c>
      <c r="Q184"/>
    </row>
    <row r="185" spans="12:17" x14ac:dyDescent="0.25">
      <c r="L185">
        <v>183</v>
      </c>
      <c r="M185">
        <f t="shared" si="8"/>
        <v>640.23654464382923</v>
      </c>
      <c r="N185">
        <f t="shared" si="9"/>
        <v>9.2823664952868796</v>
      </c>
      <c r="O185" s="14">
        <f t="shared" si="10"/>
        <v>649.51891113911608</v>
      </c>
      <c r="P185" s="13">
        <f t="shared" si="11"/>
        <v>10962.721574464771</v>
      </c>
      <c r="Q185"/>
    </row>
    <row r="186" spans="12:17" x14ac:dyDescent="0.25">
      <c r="L186">
        <v>184</v>
      </c>
      <c r="M186">
        <f t="shared" si="8"/>
        <v>640.74873387954426</v>
      </c>
      <c r="N186">
        <f t="shared" si="9"/>
        <v>8.7701772595718168</v>
      </c>
      <c r="O186" s="14">
        <f t="shared" si="10"/>
        <v>649.51891113911608</v>
      </c>
      <c r="P186" s="13">
        <f t="shared" si="11"/>
        <v>10321.972840585227</v>
      </c>
      <c r="Q186"/>
    </row>
    <row r="187" spans="12:17" x14ac:dyDescent="0.25">
      <c r="L187">
        <v>185</v>
      </c>
      <c r="M187">
        <f t="shared" si="8"/>
        <v>641.26133286664788</v>
      </c>
      <c r="N187">
        <f t="shared" si="9"/>
        <v>8.2575782724681819</v>
      </c>
      <c r="O187" s="14">
        <f t="shared" si="10"/>
        <v>649.51891113911608</v>
      </c>
      <c r="P187" s="13">
        <f t="shared" si="11"/>
        <v>9680.711507718579</v>
      </c>
      <c r="Q187"/>
    </row>
    <row r="188" spans="12:17" x14ac:dyDescent="0.25">
      <c r="L188">
        <v>186</v>
      </c>
      <c r="M188">
        <f t="shared" si="8"/>
        <v>641.77434193294118</v>
      </c>
      <c r="N188">
        <f t="shared" si="9"/>
        <v>7.7445692061748632</v>
      </c>
      <c r="O188" s="14">
        <f t="shared" si="10"/>
        <v>649.51891113911608</v>
      </c>
      <c r="P188" s="13">
        <f t="shared" si="11"/>
        <v>9038.9371657856373</v>
      </c>
      <c r="Q188"/>
    </row>
    <row r="189" spans="12:17" x14ac:dyDescent="0.25">
      <c r="L189">
        <v>187</v>
      </c>
      <c r="M189">
        <f t="shared" si="8"/>
        <v>642.28776140648756</v>
      </c>
      <c r="N189">
        <f t="shared" si="9"/>
        <v>7.2311497326285101</v>
      </c>
      <c r="O189" s="14">
        <f t="shared" si="10"/>
        <v>649.51891113911608</v>
      </c>
      <c r="P189" s="13">
        <f t="shared" si="11"/>
        <v>8396.6494043791499</v>
      </c>
      <c r="Q189"/>
    </row>
    <row r="190" spans="12:17" x14ac:dyDescent="0.25">
      <c r="L190">
        <v>188</v>
      </c>
      <c r="M190">
        <f t="shared" si="8"/>
        <v>642.80159161561278</v>
      </c>
      <c r="N190">
        <f t="shared" si="9"/>
        <v>6.7173195235033205</v>
      </c>
      <c r="O190" s="14">
        <f t="shared" si="10"/>
        <v>649.51891113911608</v>
      </c>
      <c r="P190" s="13">
        <f t="shared" si="11"/>
        <v>7753.8478127635371</v>
      </c>
      <c r="Q190"/>
    </row>
    <row r="191" spans="12:17" x14ac:dyDescent="0.25">
      <c r="L191">
        <v>189</v>
      </c>
      <c r="M191">
        <f t="shared" si="8"/>
        <v>643.31583288890522</v>
      </c>
      <c r="N191">
        <f t="shared" si="9"/>
        <v>6.2030782502108304</v>
      </c>
      <c r="O191" s="14">
        <f t="shared" si="10"/>
        <v>649.51891113911608</v>
      </c>
      <c r="P191" s="13">
        <f t="shared" si="11"/>
        <v>7110.5319798746323</v>
      </c>
      <c r="Q191"/>
    </row>
    <row r="192" spans="12:17" x14ac:dyDescent="0.25">
      <c r="L192">
        <v>190</v>
      </c>
      <c r="M192">
        <f t="shared" si="8"/>
        <v>643.83048555521634</v>
      </c>
      <c r="N192">
        <f t="shared" si="9"/>
        <v>5.688425583899706</v>
      </c>
      <c r="O192" s="14">
        <f t="shared" si="10"/>
        <v>649.51891113911608</v>
      </c>
      <c r="P192" s="13">
        <f t="shared" si="11"/>
        <v>6466.7014943194163</v>
      </c>
      <c r="Q192"/>
    </row>
    <row r="193" spans="12:17" x14ac:dyDescent="0.25">
      <c r="L193">
        <v>191</v>
      </c>
      <c r="M193">
        <f t="shared" si="8"/>
        <v>644.34554994366056</v>
      </c>
      <c r="N193">
        <f t="shared" si="9"/>
        <v>5.1733611954555334</v>
      </c>
      <c r="O193" s="14">
        <f t="shared" si="10"/>
        <v>649.51891113911608</v>
      </c>
      <c r="P193" s="13">
        <f t="shared" si="11"/>
        <v>5822.3559443757558</v>
      </c>
      <c r="Q193"/>
    </row>
    <row r="194" spans="12:17" x14ac:dyDescent="0.25">
      <c r="L194">
        <v>192</v>
      </c>
      <c r="M194">
        <f t="shared" si="8"/>
        <v>644.86102638361547</v>
      </c>
      <c r="N194">
        <f t="shared" si="9"/>
        <v>4.6578847555006053</v>
      </c>
      <c r="O194" s="14">
        <f t="shared" si="10"/>
        <v>649.51891113911608</v>
      </c>
      <c r="P194" s="13">
        <f t="shared" si="11"/>
        <v>5177.4949179921405</v>
      </c>
      <c r="Q194"/>
    </row>
    <row r="195" spans="12:17" x14ac:dyDescent="0.25">
      <c r="L195">
        <v>193</v>
      </c>
      <c r="M195">
        <f t="shared" si="8"/>
        <v>645.37691520472242</v>
      </c>
      <c r="N195">
        <f t="shared" si="9"/>
        <v>4.1419959343937123</v>
      </c>
      <c r="O195" s="14">
        <f t="shared" si="10"/>
        <v>649.51891113911608</v>
      </c>
      <c r="P195" s="13">
        <f t="shared" si="11"/>
        <v>4532.1180027874179</v>
      </c>
      <c r="Q195"/>
    </row>
    <row r="196" spans="12:17" x14ac:dyDescent="0.25">
      <c r="L196">
        <v>194</v>
      </c>
      <c r="M196">
        <f t="shared" ref="M196:M202" si="12">O196-N196</f>
        <v>645.89321673688619</v>
      </c>
      <c r="N196">
        <f t="shared" ref="N196:N202" si="13">P195*Q$1</f>
        <v>3.6256944022299344</v>
      </c>
      <c r="O196" s="14">
        <f t="shared" ref="O196:O202" si="14">PMT(Q$1,200,-120000,,0)</f>
        <v>649.51891113911608</v>
      </c>
      <c r="P196" s="13">
        <f t="shared" ref="P196:P202" si="15">P195-M196</f>
        <v>3886.2247860505317</v>
      </c>
      <c r="Q196"/>
    </row>
    <row r="197" spans="12:17" x14ac:dyDescent="0.25">
      <c r="L197">
        <v>195</v>
      </c>
      <c r="M197">
        <f t="shared" si="12"/>
        <v>646.40993131027562</v>
      </c>
      <c r="N197">
        <f t="shared" si="13"/>
        <v>3.1089798288404253</v>
      </c>
      <c r="O197" s="14">
        <f t="shared" si="14"/>
        <v>649.51891113911608</v>
      </c>
      <c r="P197" s="13">
        <f t="shared" si="15"/>
        <v>3239.8148547402561</v>
      </c>
      <c r="Q197"/>
    </row>
    <row r="198" spans="12:17" x14ac:dyDescent="0.25">
      <c r="L198">
        <v>196</v>
      </c>
      <c r="M198">
        <f t="shared" si="12"/>
        <v>646.92705925532391</v>
      </c>
      <c r="N198">
        <f t="shared" si="13"/>
        <v>2.5918518837922049</v>
      </c>
      <c r="O198" s="14">
        <f t="shared" si="14"/>
        <v>649.51891113911608</v>
      </c>
      <c r="P198" s="13">
        <f t="shared" si="15"/>
        <v>2592.8877954849322</v>
      </c>
      <c r="Q198"/>
    </row>
    <row r="199" spans="12:17" x14ac:dyDescent="0.25">
      <c r="L199">
        <v>197</v>
      </c>
      <c r="M199">
        <f t="shared" si="12"/>
        <v>647.4446009027281</v>
      </c>
      <c r="N199">
        <f t="shared" si="13"/>
        <v>2.0743102363879458</v>
      </c>
      <c r="O199" s="14">
        <f t="shared" si="14"/>
        <v>649.51891113911608</v>
      </c>
      <c r="P199" s="13">
        <f t="shared" si="15"/>
        <v>1945.4431945822041</v>
      </c>
      <c r="Q199"/>
    </row>
    <row r="200" spans="12:17" x14ac:dyDescent="0.25">
      <c r="L200">
        <v>198</v>
      </c>
      <c r="M200">
        <f t="shared" si="12"/>
        <v>647.96255658345035</v>
      </c>
      <c r="N200">
        <f t="shared" si="13"/>
        <v>1.5563545556657634</v>
      </c>
      <c r="O200" s="14">
        <f t="shared" si="14"/>
        <v>649.51891113911608</v>
      </c>
      <c r="P200" s="13">
        <f t="shared" si="15"/>
        <v>1297.4806379987538</v>
      </c>
      <c r="Q200"/>
    </row>
    <row r="201" spans="12:17" x14ac:dyDescent="0.25">
      <c r="L201">
        <v>199</v>
      </c>
      <c r="M201">
        <f t="shared" si="12"/>
        <v>648.48092662871704</v>
      </c>
      <c r="N201">
        <f t="shared" si="13"/>
        <v>1.0379845103990031</v>
      </c>
      <c r="O201" s="14">
        <f t="shared" si="14"/>
        <v>649.51891113911608</v>
      </c>
      <c r="P201" s="13">
        <f t="shared" si="15"/>
        <v>648.99971137003672</v>
      </c>
      <c r="Q201"/>
    </row>
    <row r="202" spans="12:17" x14ac:dyDescent="0.25">
      <c r="L202">
        <v>200</v>
      </c>
      <c r="M202">
        <f t="shared" si="12"/>
        <v>648.99971137002001</v>
      </c>
      <c r="N202">
        <f t="shared" si="13"/>
        <v>0.51919976909602938</v>
      </c>
      <c r="O202" s="14">
        <f t="shared" si="14"/>
        <v>649.51891113911608</v>
      </c>
      <c r="P202" s="13">
        <f t="shared" si="15"/>
        <v>1.6711965145077556E-11</v>
      </c>
      <c r="Q202"/>
    </row>
    <row r="203" spans="12:17" x14ac:dyDescent="0.25">
      <c r="N203" t="s">
        <v>36</v>
      </c>
      <c r="O203" s="2">
        <f>SUM(O3:O202)</f>
        <v>129903.78222782385</v>
      </c>
    </row>
    <row r="204" spans="12:17" x14ac:dyDescent="0.25">
      <c r="N204" s="1" t="s">
        <v>37</v>
      </c>
      <c r="O204" s="1">
        <v>30000</v>
      </c>
    </row>
    <row r="205" spans="12:17" x14ac:dyDescent="0.25">
      <c r="N205" s="1" t="s">
        <v>38</v>
      </c>
      <c r="O205" s="15">
        <f>SUM(O203+O204)</f>
        <v>159903.78222782386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Vitoria Ligia Fonseca da Silva</cp:lastModifiedBy>
  <dcterms:created xsi:type="dcterms:W3CDTF">2018-09-27T18:11:09Z</dcterms:created>
  <dcterms:modified xsi:type="dcterms:W3CDTF">2018-09-28T11:57:08Z</dcterms:modified>
</cp:coreProperties>
</file>