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06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5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2" i="6"/>
  <c r="B15" i="5"/>
  <c r="B13" i="5"/>
  <c r="B16" i="4"/>
  <c r="B15" i="4"/>
  <c r="B16" i="3"/>
  <c r="B15" i="3"/>
  <c r="C17" i="2"/>
  <c r="B17" i="2"/>
  <c r="K6" i="2"/>
  <c r="K5" i="2"/>
  <c r="K4" i="2"/>
  <c r="C16" i="2"/>
  <c r="B15" i="2"/>
  <c r="B14" i="2"/>
</calcChain>
</file>

<file path=xl/sharedStrings.xml><?xml version="1.0" encoding="utf-8"?>
<sst xmlns="http://schemas.openxmlformats.org/spreadsheetml/2006/main" count="50" uniqueCount="33">
  <si>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</si>
  <si>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</si>
  <si>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</si>
  <si>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</si>
  <si>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</si>
  <si>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</si>
  <si>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</si>
  <si>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</si>
  <si>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</si>
  <si>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</si>
  <si>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</si>
  <si>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</si>
  <si>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Thayna Cecíllia Bezerra Vieira</t>
  </si>
  <si>
    <t>Vanessa Verônica da Silva</t>
  </si>
  <si>
    <t>i¹ (a.m)</t>
  </si>
  <si>
    <t>i² (a.m)</t>
  </si>
  <si>
    <t xml:space="preserve">Taxa aplicada </t>
  </si>
  <si>
    <t>a.m</t>
  </si>
  <si>
    <t>n</t>
  </si>
  <si>
    <t>meses</t>
  </si>
  <si>
    <t>Vp</t>
  </si>
  <si>
    <t>i</t>
  </si>
  <si>
    <t>Vf</t>
  </si>
  <si>
    <t xml:space="preserve">Sim, pois </t>
  </si>
  <si>
    <t>Emerson terá R$ 6.780, e a sua dívida será paga, tendo ainda lucro de R$ 1.780</t>
  </si>
  <si>
    <t>VP</t>
  </si>
  <si>
    <t>a.a</t>
  </si>
  <si>
    <t>O mais vantajoso seria ele envestir na poupança, pois ele teria um lucro maior de R$ 52.250,00</t>
  </si>
  <si>
    <t>a. m</t>
  </si>
  <si>
    <t>vp</t>
  </si>
  <si>
    <t>vf</t>
  </si>
  <si>
    <t>dias</t>
  </si>
  <si>
    <t>Taxa de Rentabilidade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</si>
</sst>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8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7" sqref="D17"/>
    </sheetView>
  </sheetViews>
  <sheetFormatPr defaultRowHeight="15" x14ac:dyDescent="0.25"/>
  <cols>
    <col min="1" max="16384" width="9.140625" style="1"/>
  </cols>
  <sheetData>
    <row r="1" spans="1:11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</row>
    <row r="4" spans="1:11" x14ac:dyDescent="0.25">
      <c r="A4" s="9"/>
      <c r="B4" s="9"/>
      <c r="C4" s="9"/>
      <c r="D4" s="9"/>
      <c r="E4" s="9"/>
      <c r="F4" s="9"/>
      <c r="G4" s="9"/>
      <c r="H4" s="9"/>
      <c r="I4" s="9"/>
      <c r="K4" s="1">
        <f>0.5/2</f>
        <v>0.25</v>
      </c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K5" s="1">
        <f>0.25/2</f>
        <v>0.125</v>
      </c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K6" s="1">
        <f>K4-K5</f>
        <v>0.125</v>
      </c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11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4" spans="1:11" x14ac:dyDescent="0.25">
      <c r="A14" s="1" t="s">
        <v>14</v>
      </c>
      <c r="B14" s="1">
        <f>25/100</f>
        <v>0.25</v>
      </c>
    </row>
    <row r="15" spans="1:11" x14ac:dyDescent="0.25">
      <c r="A15" s="1" t="s">
        <v>15</v>
      </c>
      <c r="B15" s="1">
        <f>50/100</f>
        <v>0.5</v>
      </c>
    </row>
    <row r="16" spans="1:11" x14ac:dyDescent="0.25">
      <c r="A16" s="1" t="s">
        <v>16</v>
      </c>
      <c r="C16" s="1">
        <f>7/100</f>
        <v>7.0000000000000007E-2</v>
      </c>
      <c r="D16" s="1" t="s">
        <v>17</v>
      </c>
    </row>
    <row r="17" spans="1:4" x14ac:dyDescent="0.25">
      <c r="A17" s="1" t="s">
        <v>18</v>
      </c>
      <c r="B17" s="1">
        <f>K6/C16</f>
        <v>1.7857142857142856</v>
      </c>
      <c r="C17" s="1">
        <f>B17*30</f>
        <v>53.571428571428569</v>
      </c>
      <c r="D17" s="1" t="s">
        <v>19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/>
      <c r="D12" s="11"/>
      <c r="E12" s="11"/>
      <c r="F12" s="11"/>
      <c r="G12" s="11"/>
      <c r="H12" s="11"/>
      <c r="I12" s="12"/>
    </row>
    <row r="13" spans="1:9" x14ac:dyDescent="0.25">
      <c r="A13" s="1" t="s">
        <v>20</v>
      </c>
      <c r="B13" s="1">
        <v>3000</v>
      </c>
    </row>
    <row r="14" spans="1:9" x14ac:dyDescent="0.25">
      <c r="A14" s="1" t="s">
        <v>18</v>
      </c>
      <c r="B14" s="1">
        <v>14</v>
      </c>
      <c r="C14" s="1" t="s">
        <v>19</v>
      </c>
    </row>
    <row r="15" spans="1:9" x14ac:dyDescent="0.25">
      <c r="A15" s="1" t="s">
        <v>21</v>
      </c>
      <c r="B15" s="1">
        <f>9/100</f>
        <v>0.09</v>
      </c>
      <c r="C15" s="1" t="s">
        <v>17</v>
      </c>
    </row>
    <row r="16" spans="1:9" x14ac:dyDescent="0.25">
      <c r="A16" s="1" t="s">
        <v>22</v>
      </c>
      <c r="B16" s="1">
        <f>B13*(1+B15*B14)</f>
        <v>6779.9999999999991</v>
      </c>
    </row>
    <row r="17" spans="1:4" x14ac:dyDescent="0.25">
      <c r="A17" s="1" t="s">
        <v>23</v>
      </c>
      <c r="B17" s="1" t="s">
        <v>24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30" sqref="G30"/>
    </sheetView>
  </sheetViews>
  <sheetFormatPr defaultRowHeight="15" x14ac:dyDescent="0.25"/>
  <cols>
    <col min="1" max="10" width="9.140625" style="1"/>
    <col min="11" max="11" width="10.28515625" style="1" bestFit="1" customWidth="1"/>
    <col min="12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25</v>
      </c>
      <c r="B13" s="1">
        <v>50000</v>
      </c>
    </row>
    <row r="14" spans="1:9" x14ac:dyDescent="0.25">
      <c r="A14" s="1" t="s">
        <v>18</v>
      </c>
      <c r="B14" s="1">
        <v>1</v>
      </c>
      <c r="C14" s="1" t="s">
        <v>26</v>
      </c>
    </row>
    <row r="15" spans="1:9" x14ac:dyDescent="0.25">
      <c r="A15" s="1" t="s">
        <v>21</v>
      </c>
      <c r="B15" s="1">
        <f>4.5/100</f>
        <v>4.4999999999999998E-2</v>
      </c>
      <c r="C15" s="1" t="s">
        <v>26</v>
      </c>
    </row>
    <row r="16" spans="1:9" x14ac:dyDescent="0.25">
      <c r="A16" s="1" t="s">
        <v>22</v>
      </c>
      <c r="B16" s="1">
        <f>B13*(1+B15)^B14</f>
        <v>52250</v>
      </c>
    </row>
    <row r="17" spans="3:11" x14ac:dyDescent="0.25">
      <c r="C17" s="1" t="s">
        <v>27</v>
      </c>
      <c r="K17" s="13">
        <v>2250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6" sqref="B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1" t="s">
        <v>18</v>
      </c>
      <c r="B12" s="1">
        <v>6.5</v>
      </c>
      <c r="C12" s="1" t="s">
        <v>19</v>
      </c>
    </row>
    <row r="13" spans="1:9" x14ac:dyDescent="0.25">
      <c r="A13" s="1" t="s">
        <v>21</v>
      </c>
      <c r="B13" s="1">
        <f>3/100</f>
        <v>0.03</v>
      </c>
      <c r="C13" s="1" t="s">
        <v>28</v>
      </c>
    </row>
    <row r="14" spans="1:9" x14ac:dyDescent="0.25">
      <c r="A14" s="1" t="s">
        <v>29</v>
      </c>
      <c r="B14" s="1">
        <v>8000</v>
      </c>
    </row>
    <row r="15" spans="1:9" x14ac:dyDescent="0.25">
      <c r="A15" s="1" t="s">
        <v>30</v>
      </c>
      <c r="B15" s="1">
        <f>B14*(1+B13)^B12*(1+6/15*B13)</f>
        <v>9810.9815743107447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5" sqref="B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18</v>
      </c>
      <c r="B11" s="1">
        <v>60</v>
      </c>
      <c r="C11" s="1" t="s">
        <v>31</v>
      </c>
    </row>
    <row r="12" spans="1:9" x14ac:dyDescent="0.25">
      <c r="A12" s="1" t="s">
        <v>21</v>
      </c>
      <c r="B12" s="1">
        <f>2.5/100</f>
        <v>2.5000000000000001E-2</v>
      </c>
      <c r="C12" s="1" t="s">
        <v>17</v>
      </c>
    </row>
    <row r="13" spans="1:9" x14ac:dyDescent="0.25">
      <c r="A13" s="1" t="s">
        <v>29</v>
      </c>
      <c r="B13" s="1">
        <v>20000</v>
      </c>
    </row>
    <row r="14" spans="1:9" x14ac:dyDescent="0.25">
      <c r="A14" s="1" t="s">
        <v>32</v>
      </c>
      <c r="B14" s="1">
        <f>20/100</f>
        <v>0.2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8" sqref="C18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3" sqref="A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Vanessa Verônica da Silva</cp:lastModifiedBy>
  <dcterms:created xsi:type="dcterms:W3CDTF">2018-09-27T18:11:09Z</dcterms:created>
  <dcterms:modified xsi:type="dcterms:W3CDTF">2018-09-28T11:48:45Z</dcterms:modified>
</cp:coreProperties>
</file>