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43\Desktop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 activeTab="5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6" l="1"/>
  <c r="C14" i="6"/>
  <c r="D14" i="6"/>
  <c r="E18" i="8"/>
  <c r="B18" i="8"/>
  <c r="C18" i="8"/>
  <c r="D216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17" i="8"/>
  <c r="E17" i="8"/>
  <c r="C17" i="8"/>
  <c r="D13" i="9"/>
  <c r="D217" i="7"/>
  <c r="E214" i="7"/>
  <c r="B214" i="7"/>
  <c r="D214" i="7"/>
  <c r="C2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14" i="7"/>
  <c r="E14" i="7" s="1"/>
  <c r="C14" i="7"/>
  <c r="D218" i="8" l="1"/>
  <c r="D221" i="8" s="1"/>
  <c r="B17" i="8"/>
  <c r="E15" i="7"/>
  <c r="C15" i="7"/>
  <c r="D15" i="7" s="1"/>
  <c r="D14" i="7"/>
  <c r="C19" i="8" l="1"/>
  <c r="E16" i="7"/>
  <c r="C16" i="7"/>
  <c r="D16" i="7" s="1"/>
  <c r="B19" i="8" l="1"/>
  <c r="E19" i="8"/>
  <c r="C17" i="7"/>
  <c r="D17" i="7" s="1"/>
  <c r="E17" i="7"/>
  <c r="C20" i="8" l="1"/>
  <c r="C18" i="7"/>
  <c r="D18" i="7" s="1"/>
  <c r="E18" i="7"/>
  <c r="B20" i="8" l="1"/>
  <c r="E20" i="8"/>
  <c r="C21" i="8" s="1"/>
  <c r="E19" i="7"/>
  <c r="C19" i="7"/>
  <c r="D19" i="7" s="1"/>
  <c r="B21" i="8" l="1"/>
  <c r="E21" i="8"/>
  <c r="E20" i="7"/>
  <c r="C20" i="7"/>
  <c r="D20" i="7" s="1"/>
  <c r="C22" i="8" l="1"/>
  <c r="E21" i="7"/>
  <c r="C21" i="7"/>
  <c r="D21" i="7" s="1"/>
  <c r="E22" i="8" l="1"/>
  <c r="B22" i="8"/>
  <c r="C22" i="7"/>
  <c r="D22" i="7" s="1"/>
  <c r="E22" i="7"/>
  <c r="E23" i="7" l="1"/>
  <c r="C23" i="7"/>
  <c r="D23" i="7" s="1"/>
  <c r="C23" i="8" l="1"/>
  <c r="E24" i="7"/>
  <c r="C24" i="7"/>
  <c r="D24" i="7" s="1"/>
  <c r="B23" i="8" l="1"/>
  <c r="E23" i="8"/>
  <c r="C25" i="7"/>
  <c r="D25" i="7" s="1"/>
  <c r="E25" i="7"/>
  <c r="C26" i="7" l="1"/>
  <c r="D26" i="7" s="1"/>
  <c r="E26" i="7"/>
  <c r="C24" i="8" l="1"/>
  <c r="E27" i="7"/>
  <c r="C27" i="7"/>
  <c r="D27" i="7" s="1"/>
  <c r="B24" i="8" l="1"/>
  <c r="E24" i="8"/>
  <c r="E28" i="7"/>
  <c r="C28" i="7"/>
  <c r="D28" i="7" s="1"/>
  <c r="C25" i="8" l="1"/>
  <c r="E29" i="7"/>
  <c r="C29" i="7"/>
  <c r="D29" i="7" s="1"/>
  <c r="B25" i="8" l="1"/>
  <c r="E25" i="8"/>
  <c r="E30" i="7"/>
  <c r="C30" i="7"/>
  <c r="D30" i="7" s="1"/>
  <c r="C26" i="8" l="1"/>
  <c r="E31" i="7"/>
  <c r="C31" i="7"/>
  <c r="D31" i="7" s="1"/>
  <c r="E26" i="8" l="1"/>
  <c r="B26" i="8"/>
  <c r="E32" i="7"/>
  <c r="C32" i="7"/>
  <c r="D32" i="7" s="1"/>
  <c r="C27" i="8" l="1"/>
  <c r="E33" i="7"/>
  <c r="C33" i="7"/>
  <c r="D33" i="7" s="1"/>
  <c r="B27" i="8" l="1"/>
  <c r="E27" i="8"/>
  <c r="C28" i="8"/>
  <c r="C34" i="7"/>
  <c r="D34" i="7" s="1"/>
  <c r="E34" i="7"/>
  <c r="B28" i="8" l="1"/>
  <c r="E28" i="8"/>
  <c r="C29" i="8"/>
  <c r="E35" i="7"/>
  <c r="C35" i="7"/>
  <c r="D35" i="7" s="1"/>
  <c r="B29" i="8" l="1"/>
  <c r="E29" i="8"/>
  <c r="C30" i="8"/>
  <c r="E36" i="7"/>
  <c r="C36" i="7"/>
  <c r="D36" i="7" s="1"/>
  <c r="E30" i="8" l="1"/>
  <c r="B30" i="8"/>
  <c r="C31" i="8"/>
  <c r="E37" i="7"/>
  <c r="C37" i="7"/>
  <c r="D37" i="7" s="1"/>
  <c r="B31" i="8" l="1"/>
  <c r="E31" i="8"/>
  <c r="C32" i="8"/>
  <c r="E38" i="7"/>
  <c r="C38" i="7"/>
  <c r="D38" i="7" s="1"/>
  <c r="B32" i="8" l="1"/>
  <c r="E32" i="8"/>
  <c r="C33" i="8"/>
  <c r="E39" i="7"/>
  <c r="C39" i="7"/>
  <c r="D39" i="7" s="1"/>
  <c r="B33" i="8" l="1"/>
  <c r="E33" i="8"/>
  <c r="C34" i="8"/>
  <c r="E40" i="7"/>
  <c r="C40" i="7"/>
  <c r="D40" i="7" s="1"/>
  <c r="E34" i="8" l="1"/>
  <c r="B34" i="8"/>
  <c r="C35" i="8"/>
  <c r="E41" i="7"/>
  <c r="C41" i="7"/>
  <c r="D41" i="7" s="1"/>
  <c r="B35" i="8" l="1"/>
  <c r="E35" i="8"/>
  <c r="C36" i="8" s="1"/>
  <c r="C42" i="7"/>
  <c r="D42" i="7" s="1"/>
  <c r="E42" i="7"/>
  <c r="B36" i="8" l="1"/>
  <c r="E36" i="8"/>
  <c r="C37" i="8"/>
  <c r="E43" i="7"/>
  <c r="C43" i="7"/>
  <c r="D43" i="7" s="1"/>
  <c r="B37" i="8" l="1"/>
  <c r="E37" i="8"/>
  <c r="E44" i="7"/>
  <c r="C44" i="7"/>
  <c r="D44" i="7" s="1"/>
  <c r="C38" i="8" l="1"/>
  <c r="E45" i="7"/>
  <c r="C45" i="7"/>
  <c r="D45" i="7" s="1"/>
  <c r="E38" i="8" l="1"/>
  <c r="B38" i="8"/>
  <c r="C39" i="8"/>
  <c r="C46" i="7"/>
  <c r="D46" i="7" s="1"/>
  <c r="E46" i="7"/>
  <c r="B39" i="8" l="1"/>
  <c r="E39" i="8"/>
  <c r="C40" i="8"/>
  <c r="E47" i="7"/>
  <c r="C47" i="7"/>
  <c r="D47" i="7" s="1"/>
  <c r="B40" i="8" l="1"/>
  <c r="E40" i="8"/>
  <c r="C41" i="8"/>
  <c r="C48" i="7"/>
  <c r="D48" i="7" s="1"/>
  <c r="E48" i="7"/>
  <c r="B41" i="8" l="1"/>
  <c r="E41" i="8"/>
  <c r="C42" i="8"/>
  <c r="E49" i="7"/>
  <c r="C49" i="7"/>
  <c r="D49" i="7" s="1"/>
  <c r="E42" i="8" l="1"/>
  <c r="B42" i="8"/>
  <c r="E50" i="7"/>
  <c r="C50" i="7"/>
  <c r="D50" i="7" s="1"/>
  <c r="C43" i="8" l="1"/>
  <c r="E51" i="7"/>
  <c r="C51" i="7"/>
  <c r="D51" i="7" s="1"/>
  <c r="B43" i="8" l="1"/>
  <c r="E43" i="8"/>
  <c r="C44" i="8"/>
  <c r="E52" i="7"/>
  <c r="C52" i="7"/>
  <c r="D52" i="7" s="1"/>
  <c r="B44" i="8" l="1"/>
  <c r="E44" i="8"/>
  <c r="C53" i="7"/>
  <c r="D53" i="7" s="1"/>
  <c r="E53" i="7"/>
  <c r="C45" i="8" l="1"/>
  <c r="E54" i="7"/>
  <c r="C54" i="7"/>
  <c r="D54" i="7" s="1"/>
  <c r="B45" i="8" l="1"/>
  <c r="E45" i="8"/>
  <c r="C46" i="8"/>
  <c r="E55" i="7"/>
  <c r="C55" i="7"/>
  <c r="D55" i="7" s="1"/>
  <c r="E46" i="8" l="1"/>
  <c r="B46" i="8"/>
  <c r="C47" i="8"/>
  <c r="C56" i="7"/>
  <c r="D56" i="7" s="1"/>
  <c r="E56" i="7"/>
  <c r="B47" i="8" l="1"/>
  <c r="E47" i="8"/>
  <c r="C48" i="8"/>
  <c r="E57" i="7"/>
  <c r="C57" i="7"/>
  <c r="D57" i="7" s="1"/>
  <c r="B48" i="8" l="1"/>
  <c r="E48" i="8"/>
  <c r="C49" i="8"/>
  <c r="E58" i="7"/>
  <c r="C58" i="7"/>
  <c r="D58" i="7" s="1"/>
  <c r="B49" i="8" l="1"/>
  <c r="E49" i="8"/>
  <c r="C50" i="8"/>
  <c r="E59" i="7"/>
  <c r="C59" i="7"/>
  <c r="D59" i="7" s="1"/>
  <c r="E50" i="8" l="1"/>
  <c r="B50" i="8"/>
  <c r="C51" i="8"/>
  <c r="E60" i="7"/>
  <c r="C60" i="7"/>
  <c r="D60" i="7" s="1"/>
  <c r="B51" i="8" l="1"/>
  <c r="E51" i="8"/>
  <c r="C52" i="8"/>
  <c r="E61" i="7"/>
  <c r="C61" i="7"/>
  <c r="D61" i="7" s="1"/>
  <c r="B52" i="8" l="1"/>
  <c r="E52" i="8"/>
  <c r="C62" i="7"/>
  <c r="D62" i="7" s="1"/>
  <c r="E62" i="7"/>
  <c r="C53" i="8" l="1"/>
  <c r="E63" i="7"/>
  <c r="C63" i="7"/>
  <c r="D63" i="7" s="1"/>
  <c r="B53" i="8" l="1"/>
  <c r="E53" i="8"/>
  <c r="C54" i="8"/>
  <c r="E64" i="7"/>
  <c r="C64" i="7"/>
  <c r="D64" i="7" s="1"/>
  <c r="E54" i="8" l="1"/>
  <c r="B54" i="8"/>
  <c r="C55" i="8"/>
  <c r="E65" i="7"/>
  <c r="C65" i="7"/>
  <c r="D65" i="7" s="1"/>
  <c r="E55" i="8" l="1"/>
  <c r="B55" i="8"/>
  <c r="C56" i="8"/>
  <c r="E66" i="7"/>
  <c r="C66" i="7"/>
  <c r="D66" i="7" s="1"/>
  <c r="B56" i="8" l="1"/>
  <c r="E56" i="8"/>
  <c r="E67" i="7"/>
  <c r="C67" i="7"/>
  <c r="D67" i="7" s="1"/>
  <c r="C57" i="8" l="1"/>
  <c r="E68" i="7"/>
  <c r="C68" i="7"/>
  <c r="D68" i="7" s="1"/>
  <c r="B57" i="8" l="1"/>
  <c r="E57" i="8"/>
  <c r="C58" i="8"/>
  <c r="E69" i="7"/>
  <c r="C69" i="7"/>
  <c r="D69" i="7" s="1"/>
  <c r="E58" i="8" l="1"/>
  <c r="B58" i="8"/>
  <c r="C59" i="8"/>
  <c r="C70" i="7"/>
  <c r="D70" i="7" s="1"/>
  <c r="E70" i="7"/>
  <c r="E59" i="8" l="1"/>
  <c r="B59" i="8"/>
  <c r="C60" i="8"/>
  <c r="E71" i="7"/>
  <c r="C71" i="7"/>
  <c r="D71" i="7" s="1"/>
  <c r="B60" i="8" l="1"/>
  <c r="E60" i="8"/>
  <c r="E72" i="7"/>
  <c r="C72" i="7"/>
  <c r="D72" i="7" s="1"/>
  <c r="C61" i="8" l="1"/>
  <c r="E73" i="7"/>
  <c r="C73" i="7"/>
  <c r="D73" i="7" s="1"/>
  <c r="B61" i="8" l="1"/>
  <c r="E61" i="8"/>
  <c r="C74" i="7"/>
  <c r="D74" i="7" s="1"/>
  <c r="E74" i="7"/>
  <c r="C62" i="8" l="1"/>
  <c r="E75" i="7"/>
  <c r="C75" i="7"/>
  <c r="D75" i="7" s="1"/>
  <c r="E62" i="8" l="1"/>
  <c r="B62" i="8"/>
  <c r="C63" i="8"/>
  <c r="C76" i="7"/>
  <c r="D76" i="7" s="1"/>
  <c r="E76" i="7"/>
  <c r="E63" i="8" l="1"/>
  <c r="B63" i="8"/>
  <c r="C64" i="8"/>
  <c r="E77" i="7"/>
  <c r="C77" i="7"/>
  <c r="D77" i="7" s="1"/>
  <c r="B64" i="8" l="1"/>
  <c r="E64" i="8"/>
  <c r="C65" i="8"/>
  <c r="C78" i="7"/>
  <c r="D78" i="7" s="1"/>
  <c r="E78" i="7"/>
  <c r="B65" i="8" l="1"/>
  <c r="E65" i="8"/>
  <c r="C66" i="8"/>
  <c r="E79" i="7"/>
  <c r="C79" i="7"/>
  <c r="D79" i="7" s="1"/>
  <c r="E66" i="8" l="1"/>
  <c r="B66" i="8"/>
  <c r="C67" i="8"/>
  <c r="E80" i="7"/>
  <c r="C80" i="7"/>
  <c r="D80" i="7" s="1"/>
  <c r="E67" i="8" l="1"/>
  <c r="B67" i="8"/>
  <c r="C68" i="8"/>
  <c r="C81" i="7"/>
  <c r="D81" i="7" s="1"/>
  <c r="E81" i="7"/>
  <c r="B68" i="8" l="1"/>
  <c r="E68" i="8"/>
  <c r="C69" i="8"/>
  <c r="C82" i="7"/>
  <c r="D82" i="7" s="1"/>
  <c r="E82" i="7"/>
  <c r="B69" i="8" l="1"/>
  <c r="E69" i="8"/>
  <c r="C70" i="8"/>
  <c r="E83" i="7"/>
  <c r="C83" i="7"/>
  <c r="D83" i="7" s="1"/>
  <c r="E70" i="8" l="1"/>
  <c r="B70" i="8"/>
  <c r="C71" i="8"/>
  <c r="C84" i="7"/>
  <c r="D84" i="7" s="1"/>
  <c r="E84" i="7"/>
  <c r="E71" i="8" l="1"/>
  <c r="B71" i="8"/>
  <c r="C72" i="8"/>
  <c r="E85" i="7"/>
  <c r="C85" i="7"/>
  <c r="D85" i="7" s="1"/>
  <c r="B72" i="8" l="1"/>
  <c r="E72" i="8"/>
  <c r="C73" i="8"/>
  <c r="E86" i="7"/>
  <c r="C86" i="7"/>
  <c r="D86" i="7" s="1"/>
  <c r="B73" i="8" l="1"/>
  <c r="E73" i="8"/>
  <c r="C74" i="8"/>
  <c r="E87" i="7"/>
  <c r="C87" i="7"/>
  <c r="D87" i="7" s="1"/>
  <c r="E74" i="8" l="1"/>
  <c r="B74" i="8"/>
  <c r="E88" i="7"/>
  <c r="C88" i="7"/>
  <c r="D88" i="7" s="1"/>
  <c r="C75" i="8" l="1"/>
  <c r="C89" i="7"/>
  <c r="D89" i="7" s="1"/>
  <c r="E89" i="7"/>
  <c r="E75" i="8" l="1"/>
  <c r="B75" i="8"/>
  <c r="C90" i="7"/>
  <c r="D90" i="7" s="1"/>
  <c r="E90" i="7"/>
  <c r="C76" i="8" l="1"/>
  <c r="E91" i="7"/>
  <c r="C91" i="7"/>
  <c r="D91" i="7" s="1"/>
  <c r="B76" i="8" l="1"/>
  <c r="E76" i="8"/>
  <c r="C77" i="8"/>
  <c r="E92" i="7"/>
  <c r="C92" i="7"/>
  <c r="D92" i="7" s="1"/>
  <c r="B77" i="8" l="1"/>
  <c r="E77" i="8"/>
  <c r="C78" i="8"/>
  <c r="E93" i="7"/>
  <c r="C93" i="7"/>
  <c r="D93" i="7" s="1"/>
  <c r="E78" i="8" l="1"/>
  <c r="B78" i="8"/>
  <c r="C79" i="8"/>
  <c r="C94" i="7"/>
  <c r="D94" i="7" s="1"/>
  <c r="E94" i="7"/>
  <c r="E79" i="8" l="1"/>
  <c r="B79" i="8"/>
  <c r="C80" i="8"/>
  <c r="E95" i="7"/>
  <c r="C95" i="7"/>
  <c r="D95" i="7" s="1"/>
  <c r="B80" i="8" l="1"/>
  <c r="E80" i="8"/>
  <c r="C81" i="8"/>
  <c r="E96" i="7"/>
  <c r="C96" i="7"/>
  <c r="D96" i="7" s="1"/>
  <c r="B81" i="8" l="1"/>
  <c r="E81" i="8"/>
  <c r="C82" i="8"/>
  <c r="E97" i="7"/>
  <c r="C97" i="7"/>
  <c r="D97" i="7" s="1"/>
  <c r="E82" i="8" l="1"/>
  <c r="B82" i="8"/>
  <c r="C83" i="8"/>
  <c r="C98" i="7"/>
  <c r="D98" i="7" s="1"/>
  <c r="E98" i="7"/>
  <c r="E83" i="8" l="1"/>
  <c r="B83" i="8"/>
  <c r="C84" i="8"/>
  <c r="E99" i="7"/>
  <c r="C99" i="7"/>
  <c r="D99" i="7" s="1"/>
  <c r="B84" i="8" l="1"/>
  <c r="E84" i="8"/>
  <c r="C85" i="8"/>
  <c r="E100" i="7"/>
  <c r="C100" i="7"/>
  <c r="D100" i="7" s="1"/>
  <c r="B85" i="8" l="1"/>
  <c r="E85" i="8"/>
  <c r="C86" i="8"/>
  <c r="E101" i="7"/>
  <c r="C101" i="7"/>
  <c r="D101" i="7" s="1"/>
  <c r="E86" i="8" l="1"/>
  <c r="B86" i="8"/>
  <c r="C87" i="8"/>
  <c r="E102" i="7"/>
  <c r="C102" i="7"/>
  <c r="D102" i="7" s="1"/>
  <c r="E87" i="8" l="1"/>
  <c r="B87" i="8"/>
  <c r="C88" i="8"/>
  <c r="E103" i="7"/>
  <c r="C103" i="7"/>
  <c r="D103" i="7" s="1"/>
  <c r="B88" i="8" l="1"/>
  <c r="E88" i="8"/>
  <c r="C89" i="8"/>
  <c r="E104" i="7"/>
  <c r="C104" i="7"/>
  <c r="D104" i="7" s="1"/>
  <c r="B89" i="8" l="1"/>
  <c r="E89" i="8"/>
  <c r="C90" i="8"/>
  <c r="E105" i="7"/>
  <c r="C105" i="7"/>
  <c r="D105" i="7" s="1"/>
  <c r="E90" i="8" l="1"/>
  <c r="B90" i="8"/>
  <c r="C91" i="8"/>
  <c r="E106" i="7"/>
  <c r="C106" i="7"/>
  <c r="D106" i="7" s="1"/>
  <c r="E91" i="8" l="1"/>
  <c r="B91" i="8"/>
  <c r="C92" i="8"/>
  <c r="E107" i="7"/>
  <c r="C107" i="7"/>
  <c r="D107" i="7" s="1"/>
  <c r="B92" i="8" l="1"/>
  <c r="E92" i="8"/>
  <c r="C93" i="8"/>
  <c r="E108" i="7"/>
  <c r="C108" i="7"/>
  <c r="D108" i="7" s="1"/>
  <c r="B93" i="8" l="1"/>
  <c r="E93" i="8"/>
  <c r="C94" i="8"/>
  <c r="C109" i="7"/>
  <c r="D109" i="7" s="1"/>
  <c r="E109" i="7"/>
  <c r="E94" i="8" l="1"/>
  <c r="B94" i="8"/>
  <c r="C95" i="8"/>
  <c r="C110" i="7"/>
  <c r="D110" i="7" s="1"/>
  <c r="E110" i="7"/>
  <c r="E95" i="8" l="1"/>
  <c r="B95" i="8"/>
  <c r="C96" i="8"/>
  <c r="E111" i="7"/>
  <c r="C111" i="7"/>
  <c r="D111" i="7" s="1"/>
  <c r="B96" i="8" l="1"/>
  <c r="E96" i="8"/>
  <c r="C97" i="8"/>
  <c r="E112" i="7"/>
  <c r="C112" i="7"/>
  <c r="D112" i="7" s="1"/>
  <c r="B97" i="8" l="1"/>
  <c r="E97" i="8"/>
  <c r="C98" i="8"/>
  <c r="E113" i="7"/>
  <c r="C113" i="7"/>
  <c r="D113" i="7" s="1"/>
  <c r="E98" i="8" l="1"/>
  <c r="B98" i="8"/>
  <c r="C99" i="8"/>
  <c r="E114" i="7"/>
  <c r="C114" i="7"/>
  <c r="D114" i="7" s="1"/>
  <c r="E99" i="8" l="1"/>
  <c r="B99" i="8"/>
  <c r="C100" i="8"/>
  <c r="E115" i="7"/>
  <c r="C115" i="7"/>
  <c r="D115" i="7" s="1"/>
  <c r="B100" i="8" l="1"/>
  <c r="E100" i="8"/>
  <c r="C101" i="8"/>
  <c r="E116" i="7"/>
  <c r="C116" i="7"/>
  <c r="D116" i="7" s="1"/>
  <c r="B101" i="8" l="1"/>
  <c r="E101" i="8"/>
  <c r="C102" i="8"/>
  <c r="C117" i="7"/>
  <c r="D117" i="7" s="1"/>
  <c r="E117" i="7"/>
  <c r="E102" i="8" l="1"/>
  <c r="B102" i="8"/>
  <c r="C103" i="8"/>
  <c r="E118" i="7"/>
  <c r="C118" i="7"/>
  <c r="D118" i="7" s="1"/>
  <c r="E103" i="8" l="1"/>
  <c r="B103" i="8"/>
  <c r="C104" i="8"/>
  <c r="E119" i="7"/>
  <c r="C119" i="7"/>
  <c r="D119" i="7" s="1"/>
  <c r="B104" i="8" l="1"/>
  <c r="E104" i="8"/>
  <c r="C105" i="8"/>
  <c r="E120" i="7"/>
  <c r="C120" i="7"/>
  <c r="D120" i="7" s="1"/>
  <c r="B105" i="8" l="1"/>
  <c r="E105" i="8"/>
  <c r="C106" i="8"/>
  <c r="E121" i="7"/>
  <c r="C121" i="7"/>
  <c r="D121" i="7" s="1"/>
  <c r="E106" i="8" l="1"/>
  <c r="B106" i="8"/>
  <c r="C107" i="8"/>
  <c r="E122" i="7"/>
  <c r="C122" i="7"/>
  <c r="D122" i="7" s="1"/>
  <c r="E107" i="8" l="1"/>
  <c r="B107" i="8"/>
  <c r="C108" i="8"/>
  <c r="E123" i="7"/>
  <c r="C123" i="7"/>
  <c r="D123" i="7" s="1"/>
  <c r="B108" i="8" l="1"/>
  <c r="E108" i="8"/>
  <c r="C109" i="8"/>
  <c r="E124" i="7"/>
  <c r="C124" i="7"/>
  <c r="D124" i="7" s="1"/>
  <c r="B109" i="8" l="1"/>
  <c r="E109" i="8"/>
  <c r="C110" i="8"/>
  <c r="E125" i="7"/>
  <c r="C125" i="7"/>
  <c r="D125" i="7" s="1"/>
  <c r="E110" i="8" l="1"/>
  <c r="B110" i="8"/>
  <c r="C111" i="8"/>
  <c r="C126" i="7"/>
  <c r="D126" i="7" s="1"/>
  <c r="E126" i="7"/>
  <c r="E111" i="8" l="1"/>
  <c r="B111" i="8"/>
  <c r="C112" i="8"/>
  <c r="E127" i="7"/>
  <c r="C127" i="7"/>
  <c r="D127" i="7" s="1"/>
  <c r="B112" i="8" l="1"/>
  <c r="E112" i="8"/>
  <c r="C113" i="8"/>
  <c r="E128" i="7"/>
  <c r="C128" i="7"/>
  <c r="D128" i="7" s="1"/>
  <c r="B113" i="8" l="1"/>
  <c r="E113" i="8"/>
  <c r="C114" i="8"/>
  <c r="E129" i="7"/>
  <c r="C129" i="7"/>
  <c r="D129" i="7" s="1"/>
  <c r="E114" i="8" l="1"/>
  <c r="B114" i="8"/>
  <c r="C115" i="8"/>
  <c r="E130" i="7"/>
  <c r="C130" i="7"/>
  <c r="D130" i="7" s="1"/>
  <c r="E115" i="8" l="1"/>
  <c r="B115" i="8"/>
  <c r="C116" i="8"/>
  <c r="E131" i="7"/>
  <c r="C131" i="7"/>
  <c r="D131" i="7" s="1"/>
  <c r="B116" i="8" l="1"/>
  <c r="E116" i="8"/>
  <c r="C117" i="8"/>
  <c r="E132" i="7"/>
  <c r="C132" i="7"/>
  <c r="D132" i="7" s="1"/>
  <c r="B117" i="8" l="1"/>
  <c r="E117" i="8"/>
  <c r="C118" i="8"/>
  <c r="E133" i="7"/>
  <c r="C133" i="7"/>
  <c r="D133" i="7" s="1"/>
  <c r="E118" i="8" l="1"/>
  <c r="B118" i="8"/>
  <c r="C119" i="8"/>
  <c r="C134" i="7"/>
  <c r="D134" i="7" s="1"/>
  <c r="E134" i="7"/>
  <c r="E119" i="8" l="1"/>
  <c r="B119" i="8"/>
  <c r="C120" i="8"/>
  <c r="E135" i="7"/>
  <c r="C135" i="7"/>
  <c r="D135" i="7" s="1"/>
  <c r="B120" i="8" l="1"/>
  <c r="E120" i="8"/>
  <c r="C121" i="8"/>
  <c r="E136" i="7"/>
  <c r="C136" i="7"/>
  <c r="D136" i="7" s="1"/>
  <c r="B121" i="8" l="1"/>
  <c r="E121" i="8"/>
  <c r="C122" i="8"/>
  <c r="C137" i="7"/>
  <c r="D137" i="7" s="1"/>
  <c r="E137" i="7"/>
  <c r="E122" i="8" l="1"/>
  <c r="B122" i="8"/>
  <c r="C123" i="8"/>
  <c r="E138" i="7"/>
  <c r="C138" i="7"/>
  <c r="D138" i="7" s="1"/>
  <c r="E123" i="8" l="1"/>
  <c r="B123" i="8"/>
  <c r="C124" i="8"/>
  <c r="E139" i="7"/>
  <c r="C139" i="7"/>
  <c r="D139" i="7" s="1"/>
  <c r="B124" i="8" l="1"/>
  <c r="E124" i="8"/>
  <c r="C125" i="8"/>
  <c r="E140" i="7"/>
  <c r="C140" i="7"/>
  <c r="D140" i="7" s="1"/>
  <c r="B125" i="8" l="1"/>
  <c r="E125" i="8"/>
  <c r="C126" i="8"/>
  <c r="E141" i="7"/>
  <c r="C141" i="7"/>
  <c r="D141" i="7" s="1"/>
  <c r="E126" i="8" l="1"/>
  <c r="B126" i="8"/>
  <c r="C127" i="8"/>
  <c r="C142" i="7"/>
  <c r="D142" i="7" s="1"/>
  <c r="E142" i="7"/>
  <c r="E127" i="8" l="1"/>
  <c r="B127" i="8"/>
  <c r="C128" i="8"/>
  <c r="E143" i="7"/>
  <c r="C143" i="7"/>
  <c r="D143" i="7" s="1"/>
  <c r="B128" i="8" l="1"/>
  <c r="E128" i="8"/>
  <c r="C129" i="8"/>
  <c r="E144" i="7"/>
  <c r="C144" i="7"/>
  <c r="D144" i="7" s="1"/>
  <c r="B129" i="8" l="1"/>
  <c r="E129" i="8"/>
  <c r="C130" i="8"/>
  <c r="C145" i="7"/>
  <c r="D145" i="7" s="1"/>
  <c r="E145" i="7"/>
  <c r="E130" i="8" l="1"/>
  <c r="B130" i="8"/>
  <c r="C131" i="8"/>
  <c r="E146" i="7"/>
  <c r="C146" i="7"/>
  <c r="D146" i="7" s="1"/>
  <c r="E131" i="8" l="1"/>
  <c r="B131" i="8"/>
  <c r="C132" i="8"/>
  <c r="E147" i="7"/>
  <c r="C147" i="7"/>
  <c r="D147" i="7" s="1"/>
  <c r="B132" i="8" l="1"/>
  <c r="E132" i="8"/>
  <c r="C133" i="8"/>
  <c r="E148" i="7"/>
  <c r="C148" i="7"/>
  <c r="D148" i="7" s="1"/>
  <c r="B133" i="8" l="1"/>
  <c r="E133" i="8"/>
  <c r="C134" i="8"/>
  <c r="E149" i="7"/>
  <c r="C149" i="7"/>
  <c r="D149" i="7" s="1"/>
  <c r="E134" i="8" l="1"/>
  <c r="B134" i="8"/>
  <c r="C135" i="8"/>
  <c r="E150" i="7"/>
  <c r="C150" i="7"/>
  <c r="D150" i="7" s="1"/>
  <c r="E135" i="8" l="1"/>
  <c r="B135" i="8"/>
  <c r="C136" i="8"/>
  <c r="E151" i="7"/>
  <c r="C151" i="7"/>
  <c r="D151" i="7" s="1"/>
  <c r="B136" i="8" l="1"/>
  <c r="E136" i="8"/>
  <c r="C137" i="8"/>
  <c r="E152" i="7"/>
  <c r="C152" i="7"/>
  <c r="D152" i="7" s="1"/>
  <c r="B137" i="8" l="1"/>
  <c r="E137" i="8"/>
  <c r="C138" i="8"/>
  <c r="C153" i="7"/>
  <c r="D153" i="7" s="1"/>
  <c r="E153" i="7"/>
  <c r="E138" i="8" l="1"/>
  <c r="B138" i="8"/>
  <c r="C139" i="8"/>
  <c r="E154" i="7"/>
  <c r="C154" i="7"/>
  <c r="D154" i="7" s="1"/>
  <c r="E139" i="8" l="1"/>
  <c r="B139" i="8"/>
  <c r="C140" i="8"/>
  <c r="E155" i="7"/>
  <c r="C155" i="7"/>
  <c r="D155" i="7" s="1"/>
  <c r="B140" i="8" l="1"/>
  <c r="E140" i="8"/>
  <c r="C141" i="8"/>
  <c r="E156" i="7"/>
  <c r="C156" i="7"/>
  <c r="D156" i="7" s="1"/>
  <c r="B141" i="8" l="1"/>
  <c r="E141" i="8"/>
  <c r="C142" i="8"/>
  <c r="C157" i="7"/>
  <c r="D157" i="7" s="1"/>
  <c r="E157" i="7"/>
  <c r="E142" i="8" l="1"/>
  <c r="B142" i="8"/>
  <c r="C143" i="8"/>
  <c r="C158" i="7"/>
  <c r="D158" i="7" s="1"/>
  <c r="E158" i="7"/>
  <c r="E143" i="8" l="1"/>
  <c r="B143" i="8"/>
  <c r="C144" i="8"/>
  <c r="E159" i="7"/>
  <c r="C159" i="7"/>
  <c r="D159" i="7" s="1"/>
  <c r="B144" i="8" l="1"/>
  <c r="E144" i="8"/>
  <c r="C145" i="8"/>
  <c r="E160" i="7"/>
  <c r="C160" i="7"/>
  <c r="D160" i="7" s="1"/>
  <c r="B145" i="8" l="1"/>
  <c r="E145" i="8"/>
  <c r="C146" i="8"/>
  <c r="E161" i="7"/>
  <c r="C161" i="7"/>
  <c r="D161" i="7" s="1"/>
  <c r="E146" i="8" l="1"/>
  <c r="B146" i="8"/>
  <c r="C147" i="8"/>
  <c r="C162" i="7"/>
  <c r="D162" i="7" s="1"/>
  <c r="E162" i="7"/>
  <c r="E147" i="8" l="1"/>
  <c r="B147" i="8"/>
  <c r="C148" i="8"/>
  <c r="E163" i="7"/>
  <c r="C163" i="7"/>
  <c r="D163" i="7" s="1"/>
  <c r="B148" i="8" l="1"/>
  <c r="E148" i="8"/>
  <c r="C149" i="8"/>
  <c r="E164" i="7"/>
  <c r="C164" i="7"/>
  <c r="D164" i="7" s="1"/>
  <c r="B149" i="8" l="1"/>
  <c r="E149" i="8"/>
  <c r="C150" i="8"/>
  <c r="C165" i="7"/>
  <c r="D165" i="7" s="1"/>
  <c r="E165" i="7"/>
  <c r="E150" i="8" l="1"/>
  <c r="B150" i="8"/>
  <c r="C151" i="8"/>
  <c r="C166" i="7"/>
  <c r="D166" i="7" s="1"/>
  <c r="E166" i="7"/>
  <c r="E151" i="8" l="1"/>
  <c r="B151" i="8"/>
  <c r="C152" i="8"/>
  <c r="E167" i="7"/>
  <c r="C167" i="7"/>
  <c r="D167" i="7" s="1"/>
  <c r="B152" i="8" l="1"/>
  <c r="E152" i="8"/>
  <c r="C153" i="8"/>
  <c r="E168" i="7"/>
  <c r="C168" i="7"/>
  <c r="D168" i="7" s="1"/>
  <c r="B153" i="8" l="1"/>
  <c r="E153" i="8"/>
  <c r="C154" i="8"/>
  <c r="C169" i="7"/>
  <c r="D169" i="7" s="1"/>
  <c r="E169" i="7"/>
  <c r="E154" i="8" l="1"/>
  <c r="B154" i="8"/>
  <c r="C155" i="8"/>
  <c r="E170" i="7"/>
  <c r="C170" i="7"/>
  <c r="D170" i="7" s="1"/>
  <c r="E155" i="8" l="1"/>
  <c r="B155" i="8"/>
  <c r="C156" i="8"/>
  <c r="E171" i="7"/>
  <c r="C171" i="7"/>
  <c r="D171" i="7" s="1"/>
  <c r="B156" i="8" l="1"/>
  <c r="E156" i="8"/>
  <c r="C157" i="8"/>
  <c r="C172" i="7"/>
  <c r="D172" i="7" s="1"/>
  <c r="E172" i="7"/>
  <c r="B157" i="8" l="1"/>
  <c r="E157" i="8"/>
  <c r="C158" i="8"/>
  <c r="C173" i="7"/>
  <c r="D173" i="7" s="1"/>
  <c r="E173" i="7"/>
  <c r="E158" i="8" l="1"/>
  <c r="B158" i="8"/>
  <c r="C159" i="8"/>
  <c r="C174" i="7"/>
  <c r="D174" i="7" s="1"/>
  <c r="E174" i="7"/>
  <c r="E159" i="8" l="1"/>
  <c r="B159" i="8"/>
  <c r="C160" i="8"/>
  <c r="E175" i="7"/>
  <c r="C175" i="7"/>
  <c r="D175" i="7" s="1"/>
  <c r="E160" i="8" l="1"/>
  <c r="B160" i="8"/>
  <c r="C161" i="8"/>
  <c r="E176" i="7"/>
  <c r="C176" i="7"/>
  <c r="D176" i="7" s="1"/>
  <c r="E161" i="8" l="1"/>
  <c r="B161" i="8"/>
  <c r="C162" i="8"/>
  <c r="E177" i="7"/>
  <c r="C177" i="7"/>
  <c r="D177" i="7" s="1"/>
  <c r="E162" i="8" l="1"/>
  <c r="B162" i="8"/>
  <c r="C163" i="8"/>
  <c r="C178" i="7"/>
  <c r="D178" i="7" s="1"/>
  <c r="E178" i="7"/>
  <c r="E163" i="8" l="1"/>
  <c r="B163" i="8"/>
  <c r="C164" i="8"/>
  <c r="E179" i="7"/>
  <c r="C179" i="7"/>
  <c r="D179" i="7" s="1"/>
  <c r="E164" i="8" l="1"/>
  <c r="B164" i="8"/>
  <c r="C165" i="8"/>
  <c r="C180" i="7"/>
  <c r="D180" i="7" s="1"/>
  <c r="E180" i="7"/>
  <c r="E165" i="8" l="1"/>
  <c r="B165" i="8"/>
  <c r="C166" i="8"/>
  <c r="C181" i="7"/>
  <c r="D181" i="7" s="1"/>
  <c r="E181" i="7"/>
  <c r="E166" i="8" l="1"/>
  <c r="B166" i="8"/>
  <c r="C167" i="8"/>
  <c r="E182" i="7"/>
  <c r="C182" i="7"/>
  <c r="D182" i="7" s="1"/>
  <c r="E167" i="8" l="1"/>
  <c r="B167" i="8"/>
  <c r="C168" i="8"/>
  <c r="E183" i="7"/>
  <c r="C183" i="7"/>
  <c r="D183" i="7" s="1"/>
  <c r="E168" i="8" l="1"/>
  <c r="B168" i="8"/>
  <c r="C169" i="8"/>
  <c r="E184" i="7"/>
  <c r="C184" i="7"/>
  <c r="D184" i="7" s="1"/>
  <c r="E169" i="8" l="1"/>
  <c r="B169" i="8"/>
  <c r="C170" i="8"/>
  <c r="E185" i="7"/>
  <c r="C185" i="7"/>
  <c r="D185" i="7" s="1"/>
  <c r="E170" i="8" l="1"/>
  <c r="B170" i="8"/>
  <c r="C171" i="8"/>
  <c r="E186" i="7"/>
  <c r="C186" i="7"/>
  <c r="D186" i="7" s="1"/>
  <c r="E171" i="8" l="1"/>
  <c r="B171" i="8"/>
  <c r="C172" i="8"/>
  <c r="E187" i="7"/>
  <c r="C187" i="7"/>
  <c r="D187" i="7" s="1"/>
  <c r="E172" i="8" l="1"/>
  <c r="B172" i="8"/>
  <c r="C173" i="8"/>
  <c r="E188" i="7"/>
  <c r="C188" i="7"/>
  <c r="D188" i="7" s="1"/>
  <c r="B173" i="8" l="1"/>
  <c r="E173" i="8"/>
  <c r="C174" i="8"/>
  <c r="E189" i="7"/>
  <c r="C189" i="7"/>
  <c r="D189" i="7" s="1"/>
  <c r="E174" i="8" l="1"/>
  <c r="B174" i="8"/>
  <c r="C175" i="8"/>
  <c r="C190" i="7"/>
  <c r="D190" i="7" s="1"/>
  <c r="E190" i="7"/>
  <c r="E175" i="8" l="1"/>
  <c r="B175" i="8"/>
  <c r="C176" i="8"/>
  <c r="E191" i="7"/>
  <c r="C191" i="7"/>
  <c r="D191" i="7" s="1"/>
  <c r="E176" i="8" l="1"/>
  <c r="B176" i="8"/>
  <c r="C177" i="8"/>
  <c r="E192" i="7"/>
  <c r="C192" i="7"/>
  <c r="D192" i="7" s="1"/>
  <c r="E177" i="8" l="1"/>
  <c r="B177" i="8"/>
  <c r="C178" i="8"/>
  <c r="C193" i="7"/>
  <c r="D193" i="7" s="1"/>
  <c r="E193" i="7"/>
  <c r="E178" i="8" l="1"/>
  <c r="B178" i="8"/>
  <c r="C179" i="8"/>
  <c r="C194" i="7"/>
  <c r="D194" i="7" s="1"/>
  <c r="E194" i="7"/>
  <c r="E179" i="8" l="1"/>
  <c r="B179" i="8"/>
  <c r="C180" i="8"/>
  <c r="E195" i="7"/>
  <c r="C195" i="7"/>
  <c r="D195" i="7" s="1"/>
  <c r="E180" i="8" l="1"/>
  <c r="B180" i="8"/>
  <c r="C181" i="8"/>
  <c r="C196" i="7"/>
  <c r="D196" i="7" s="1"/>
  <c r="E196" i="7"/>
  <c r="E181" i="8" l="1"/>
  <c r="B181" i="8"/>
  <c r="C182" i="8"/>
  <c r="C197" i="7"/>
  <c r="D197" i="7" s="1"/>
  <c r="E197" i="7"/>
  <c r="E182" i="8" l="1"/>
  <c r="B182" i="8"/>
  <c r="C183" i="8"/>
  <c r="C198" i="7"/>
  <c r="D198" i="7" s="1"/>
  <c r="E198" i="7"/>
  <c r="E183" i="8" l="1"/>
  <c r="B183" i="8"/>
  <c r="C184" i="8"/>
  <c r="E199" i="7"/>
  <c r="C199" i="7"/>
  <c r="D199" i="7" s="1"/>
  <c r="E184" i="8" l="1"/>
  <c r="B184" i="8"/>
  <c r="C185" i="8"/>
  <c r="E200" i="7"/>
  <c r="C200" i="7"/>
  <c r="D200" i="7" s="1"/>
  <c r="E185" i="8" l="1"/>
  <c r="B185" i="8"/>
  <c r="C186" i="8"/>
  <c r="E201" i="7"/>
  <c r="C201" i="7"/>
  <c r="D201" i="7" s="1"/>
  <c r="E186" i="8" l="1"/>
  <c r="B186" i="8"/>
  <c r="C187" i="8"/>
  <c r="E202" i="7"/>
  <c r="C202" i="7"/>
  <c r="D202" i="7" s="1"/>
  <c r="E187" i="8" l="1"/>
  <c r="B187" i="8"/>
  <c r="C188" i="8"/>
  <c r="E203" i="7"/>
  <c r="C203" i="7"/>
  <c r="D203" i="7" s="1"/>
  <c r="E188" i="8" l="1"/>
  <c r="B188" i="8"/>
  <c r="C189" i="8"/>
  <c r="E204" i="7"/>
  <c r="C204" i="7"/>
  <c r="D204" i="7" s="1"/>
  <c r="E189" i="8" l="1"/>
  <c r="B189" i="8"/>
  <c r="C190" i="8"/>
  <c r="C205" i="7"/>
  <c r="D205" i="7" s="1"/>
  <c r="E205" i="7"/>
  <c r="E190" i="8" l="1"/>
  <c r="B190" i="8"/>
  <c r="C191" i="8"/>
  <c r="C206" i="7"/>
  <c r="D206" i="7" s="1"/>
  <c r="E206" i="7"/>
  <c r="E191" i="8" l="1"/>
  <c r="B191" i="8"/>
  <c r="C192" i="8"/>
  <c r="E207" i="7"/>
  <c r="C207" i="7"/>
  <c r="D207" i="7" s="1"/>
  <c r="E192" i="8" l="1"/>
  <c r="B192" i="8"/>
  <c r="C193" i="8"/>
  <c r="E208" i="7"/>
  <c r="C208" i="7"/>
  <c r="D208" i="7" s="1"/>
  <c r="E193" i="8" l="1"/>
  <c r="B193" i="8"/>
  <c r="C194" i="8"/>
  <c r="C209" i="7"/>
  <c r="D209" i="7" s="1"/>
  <c r="E209" i="7"/>
  <c r="E194" i="8" l="1"/>
  <c r="B194" i="8"/>
  <c r="C195" i="8"/>
  <c r="E210" i="7"/>
  <c r="C210" i="7"/>
  <c r="D210" i="7" s="1"/>
  <c r="E195" i="8" l="1"/>
  <c r="B195" i="8"/>
  <c r="C196" i="8"/>
  <c r="E211" i="7"/>
  <c r="C211" i="7"/>
  <c r="D211" i="7" s="1"/>
  <c r="E196" i="8" l="1"/>
  <c r="B196" i="8"/>
  <c r="C197" i="8"/>
  <c r="E212" i="7"/>
  <c r="C212" i="7"/>
  <c r="D212" i="7" s="1"/>
  <c r="E197" i="8" l="1"/>
  <c r="B197" i="8"/>
  <c r="C198" i="8"/>
  <c r="E213" i="7"/>
  <c r="C213" i="7"/>
  <c r="D213" i="7" s="1"/>
  <c r="E198" i="8" l="1"/>
  <c r="B198" i="8"/>
  <c r="C199" i="8"/>
  <c r="E199" i="8" l="1"/>
  <c r="B199" i="8"/>
  <c r="C200" i="8"/>
  <c r="E200" i="8" l="1"/>
  <c r="B200" i="8"/>
  <c r="C201" i="8"/>
  <c r="E201" i="8" l="1"/>
  <c r="B201" i="8"/>
  <c r="C202" i="8"/>
  <c r="E202" i="8" l="1"/>
  <c r="B202" i="8"/>
  <c r="C203" i="8"/>
  <c r="E203" i="8" l="1"/>
  <c r="B203" i="8"/>
  <c r="C204" i="8"/>
  <c r="E204" i="8" l="1"/>
  <c r="B204" i="8"/>
  <c r="C205" i="8"/>
  <c r="B205" i="8" l="1"/>
  <c r="E205" i="8"/>
  <c r="C206" i="8"/>
  <c r="E206" i="8" l="1"/>
  <c r="B206" i="8"/>
  <c r="C207" i="8"/>
  <c r="E207" i="8" l="1"/>
  <c r="B207" i="8"/>
  <c r="C208" i="8"/>
  <c r="E208" i="8" l="1"/>
  <c r="B208" i="8"/>
  <c r="C209" i="8"/>
  <c r="E209" i="8" l="1"/>
  <c r="B209" i="8"/>
  <c r="C210" i="8"/>
  <c r="E210" i="8" l="1"/>
  <c r="B210" i="8"/>
  <c r="C211" i="8"/>
  <c r="E211" i="8" l="1"/>
  <c r="B211" i="8"/>
  <c r="C212" i="8"/>
  <c r="E212" i="8" l="1"/>
  <c r="B212" i="8"/>
  <c r="C213" i="8"/>
  <c r="E213" i="8" l="1"/>
  <c r="B213" i="8"/>
  <c r="C214" i="8"/>
  <c r="E214" i="8" l="1"/>
  <c r="B214" i="8"/>
  <c r="C215" i="8"/>
  <c r="E215" i="8" l="1"/>
  <c r="B215" i="8"/>
  <c r="C216" i="8"/>
  <c r="C218" i="8"/>
  <c r="E216" i="8" l="1"/>
  <c r="E218" i="8" s="1"/>
  <c r="B216" i="8"/>
  <c r="B218" i="8" s="1"/>
  <c r="D17" i="5" l="1"/>
  <c r="C12" i="4"/>
  <c r="C12" i="3"/>
</calcChain>
</file>

<file path=xl/sharedStrings.xml><?xml version="1.0" encoding="utf-8"?>
<sst xmlns="http://schemas.openxmlformats.org/spreadsheetml/2006/main" count="60" uniqueCount="36">
  <si>
    <t>PROVA DE MATEMÁTICA FINANCEIRA - III BIMESTRE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</si>
  <si>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</si>
  <si>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</si>
  <si>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</si>
  <si>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</si>
  <si>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</si>
  <si>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</si>
  <si>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</si>
  <si>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</si>
  <si>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</si>
  <si>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</si>
  <si>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ALUNOS: Luana Sulamita Silva de França. Jady Borges de Souza Alves</t>
  </si>
  <si>
    <t>VP</t>
  </si>
  <si>
    <t>VF</t>
  </si>
  <si>
    <t>n</t>
  </si>
  <si>
    <t>i</t>
  </si>
  <si>
    <t>i (a.m.)</t>
  </si>
  <si>
    <t>n (meses)</t>
  </si>
  <si>
    <t>Não. Pois, por mais que o prazo seja extenso, a taxa não compensa.</t>
  </si>
  <si>
    <t>n (ano)</t>
  </si>
  <si>
    <t>i (a.a)</t>
  </si>
  <si>
    <t>Sim, seria mais vantajoso, pois o valor que ele resgataria seria maior.</t>
  </si>
  <si>
    <t>R/S</t>
  </si>
  <si>
    <t>(15/30)</t>
  </si>
  <si>
    <t>i (a.m)</t>
  </si>
  <si>
    <t>n (dias)</t>
  </si>
  <si>
    <t>PMT</t>
  </si>
  <si>
    <t>Amortização</t>
  </si>
  <si>
    <t>Juros</t>
  </si>
  <si>
    <t>Prestação</t>
  </si>
  <si>
    <t>Saldo Devedor</t>
  </si>
  <si>
    <t>TOTAL</t>
  </si>
  <si>
    <t>ENTRADA</t>
  </si>
  <si>
    <t xml:space="preserve">Juros </t>
  </si>
  <si>
    <t>Imposto</t>
  </si>
  <si>
    <t>O price, pois o valor  é menor.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</si>
</sst>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R$&quot;#,##0.00;[Red]\-&quot;R$&quot;#,##0.00"/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&quot;R$&quot;\ #,##0.00;[Red]\-&quot;R$&quot;\ #,##0.00"/>
    <numFmt numFmtId="165" formatCode="_-* #,##0_-;\-* #,##0_-;_-* &quot;-&quot;??_-;_-@_-"/>
  </numFmts>
  <fonts count="15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charset val="134"/>
    </font>
    <font>
      <sz val="12"/>
      <name val="Arial"/>
      <family val="2"/>
    </font>
    <font>
      <sz val="12"/>
      <color rgb="FF00B0F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5" tint="-0.249977111117893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5" tint="-0.249977111117893"/>
      <name val="Calibri"/>
      <family val="2"/>
      <scheme val="minor"/>
    </font>
    <font>
      <sz val="12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8" fontId="1" fillId="2" borderId="3" xfId="1" applyNumberFormat="1" applyBorder="1" applyAlignment="1" applyProtection="1">
      <alignment horizontal="center"/>
      <protection locked="0"/>
    </xf>
    <xf numFmtId="0" fontId="4" fillId="4" borderId="6" xfId="0" applyFont="1" applyFill="1" applyBorder="1" applyAlignment="1" applyProtection="1">
      <alignment horizontal="center" vertical="center"/>
      <protection locked="0"/>
    </xf>
    <xf numFmtId="8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3" applyNumberFormat="1" applyFont="1" applyAlignment="1" applyProtection="1">
      <alignment horizontal="center" vertical="center"/>
      <protection locked="0"/>
    </xf>
    <xf numFmtId="0" fontId="4" fillId="0" borderId="0" xfId="3" applyNumberFormat="1" applyFont="1" applyAlignment="1" applyProtection="1">
      <alignment horizontal="center" vertical="center"/>
      <protection locked="0"/>
    </xf>
    <xf numFmtId="2" fontId="5" fillId="0" borderId="0" xfId="0" applyNumberFormat="1" applyFont="1" applyAlignment="1" applyProtection="1">
      <alignment horizontal="center" vertical="center"/>
      <protection locked="0"/>
    </xf>
    <xf numFmtId="8" fontId="6" fillId="0" borderId="0" xfId="4" applyNumberFormat="1" applyFont="1" applyAlignment="1" applyProtection="1">
      <alignment horizontal="center" vertical="center"/>
      <protection locked="0"/>
    </xf>
    <xf numFmtId="0" fontId="7" fillId="4" borderId="6" xfId="0" applyFont="1" applyFill="1" applyBorder="1" applyAlignment="1" applyProtection="1">
      <alignment horizontal="center" vertical="center"/>
      <protection locked="0"/>
    </xf>
    <xf numFmtId="0" fontId="8" fillId="5" borderId="6" xfId="0" applyFont="1" applyFill="1" applyBorder="1" applyAlignment="1" applyProtection="1">
      <alignment horizontal="center" vertical="center"/>
      <protection locked="0"/>
    </xf>
    <xf numFmtId="0" fontId="8" fillId="5" borderId="7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4" fontId="8" fillId="0" borderId="0" xfId="0" applyNumberFormat="1" applyFont="1" applyAlignment="1" applyProtection="1">
      <alignment horizontal="center" vertical="center"/>
      <protection locked="0"/>
    </xf>
    <xf numFmtId="0" fontId="8" fillId="5" borderId="8" xfId="0" applyFont="1" applyFill="1" applyBorder="1" applyAlignment="1" applyProtection="1">
      <alignment horizontal="center" vertical="center"/>
      <protection locked="0"/>
    </xf>
    <xf numFmtId="165" fontId="5" fillId="0" borderId="0" xfId="4" applyNumberFormat="1" applyFont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9" fillId="5" borderId="6" xfId="0" applyFont="1" applyFill="1" applyBorder="1" applyProtection="1">
      <protection locked="0"/>
    </xf>
    <xf numFmtId="4" fontId="8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4" fontId="9" fillId="0" borderId="0" xfId="0" applyNumberFormat="1" applyFont="1" applyProtection="1">
      <protection locked="0"/>
    </xf>
    <xf numFmtId="0" fontId="7" fillId="5" borderId="6" xfId="0" applyFont="1" applyFill="1" applyBorder="1" applyAlignment="1" applyProtection="1">
      <alignment horizontal="center" vertical="center"/>
      <protection locked="0"/>
    </xf>
    <xf numFmtId="0" fontId="11" fillId="6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/>
    <xf numFmtId="0" fontId="12" fillId="6" borderId="8" xfId="0" applyFont="1" applyFill="1" applyBorder="1" applyAlignment="1">
      <alignment horizontal="center" vertical="center"/>
    </xf>
    <xf numFmtId="0" fontId="0" fillId="0" borderId="0" xfId="0" applyFill="1" applyBorder="1"/>
    <xf numFmtId="0" fontId="8" fillId="5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8" fontId="13" fillId="0" borderId="0" xfId="0" applyNumberFormat="1" applyFont="1" applyProtection="1">
      <protection locked="0"/>
    </xf>
    <xf numFmtId="0" fontId="4" fillId="5" borderId="6" xfId="0" applyFont="1" applyFill="1" applyBorder="1" applyAlignment="1" applyProtection="1">
      <alignment horizontal="center" vertical="center"/>
      <protection locked="0"/>
    </xf>
    <xf numFmtId="8" fontId="14" fillId="0" borderId="0" xfId="4" applyNumberFormat="1" applyFont="1" applyAlignment="1" applyProtection="1">
      <alignment horizontal="center" vertical="center"/>
      <protection locked="0"/>
    </xf>
    <xf numFmtId="8" fontId="7" fillId="0" borderId="0" xfId="3" applyNumberFormat="1" applyFont="1" applyAlignment="1" applyProtection="1">
      <alignment horizontal="center" vertical="center"/>
      <protection locked="0"/>
    </xf>
    <xf numFmtId="9" fontId="0" fillId="0" borderId="0" xfId="0" applyNumberFormat="1" applyProtection="1">
      <protection locked="0"/>
    </xf>
  </cellXfs>
  <cellStyles count="5">
    <cellStyle name="Cálculo" xfId="1" builtinId="22"/>
    <cellStyle name="Célula de Verificação" xfId="2" builtinId="23"/>
    <cellStyle name="Moeda" xfId="4" builtinId="4"/>
    <cellStyle name="Normal" xfId="0" builtinId="0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4" sqref="A4:I4"/>
    </sheetView>
  </sheetViews>
  <sheetFormatPr defaultRowHeight="15"/>
  <sheetData>
    <row r="1" spans="1:9" ht="16.5" thickTop="1" thickBot="1">
      <c r="A1" s="3" t="s">
        <v>1</v>
      </c>
      <c r="B1" s="3"/>
      <c r="C1" s="3"/>
      <c r="D1" s="3"/>
      <c r="E1" s="3"/>
      <c r="F1" s="3"/>
      <c r="G1" s="3"/>
      <c r="H1" s="3"/>
      <c r="I1" s="3"/>
    </row>
    <row r="2" spans="1:9" ht="16.5" thickTop="1" thickBot="1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75" thickTop="1">
      <c r="A3" s="4" t="s">
        <v>11</v>
      </c>
      <c r="B3" s="4"/>
      <c r="C3" s="4"/>
      <c r="D3" s="4"/>
      <c r="E3" s="4"/>
      <c r="F3" s="4"/>
      <c r="G3" s="4"/>
      <c r="H3" s="4"/>
      <c r="I3" s="4"/>
    </row>
    <row r="4" spans="1:9">
      <c r="A4" s="5"/>
      <c r="B4" s="5"/>
      <c r="C4" s="5"/>
      <c r="D4" s="5"/>
      <c r="E4" s="5"/>
      <c r="F4" s="5"/>
      <c r="G4" s="5"/>
      <c r="H4" s="5"/>
      <c r="I4" s="5"/>
    </row>
    <row r="5" spans="1:9">
      <c r="A5" s="6"/>
      <c r="B5" s="7"/>
      <c r="C5" s="7"/>
      <c r="D5" s="7"/>
      <c r="E5" s="7"/>
      <c r="F5" s="7"/>
      <c r="G5" s="7"/>
      <c r="H5" s="7"/>
      <c r="I5" s="8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21" sqref="B21"/>
    </sheetView>
  </sheetViews>
  <sheetFormatPr defaultRowHeight="15"/>
  <cols>
    <col min="1" max="16384" width="9.140625" style="1"/>
  </cols>
  <sheetData>
    <row r="1" spans="1:9">
      <c r="A1" s="9" t="s">
        <v>2</v>
      </c>
      <c r="B1" s="9"/>
      <c r="C1" s="9"/>
      <c r="D1" s="9"/>
      <c r="E1" s="9"/>
      <c r="F1" s="9"/>
      <c r="G1" s="9"/>
      <c r="H1" s="9"/>
      <c r="I1" s="9"/>
    </row>
    <row r="2" spans="1:9">
      <c r="A2" s="9"/>
      <c r="B2" s="9"/>
      <c r="C2" s="9"/>
      <c r="D2" s="9"/>
      <c r="E2" s="9"/>
      <c r="F2" s="9"/>
      <c r="G2" s="9"/>
      <c r="H2" s="9"/>
      <c r="I2" s="9"/>
    </row>
    <row r="3" spans="1:9">
      <c r="A3" s="9"/>
      <c r="B3" s="9"/>
      <c r="C3" s="9"/>
      <c r="D3" s="9"/>
      <c r="E3" s="9"/>
      <c r="F3" s="9"/>
      <c r="G3" s="9"/>
      <c r="H3" s="9"/>
      <c r="I3" s="9"/>
    </row>
    <row r="4" spans="1:9">
      <c r="A4" s="9"/>
      <c r="B4" s="9"/>
      <c r="C4" s="9"/>
      <c r="D4" s="9"/>
      <c r="E4" s="9"/>
      <c r="F4" s="9"/>
      <c r="G4" s="9"/>
      <c r="H4" s="9"/>
      <c r="I4" s="9"/>
    </row>
    <row r="5" spans="1:9">
      <c r="A5" s="9"/>
      <c r="B5" s="9"/>
      <c r="C5" s="9"/>
      <c r="D5" s="9"/>
      <c r="E5" s="9"/>
      <c r="F5" s="9"/>
      <c r="G5" s="9"/>
      <c r="H5" s="9"/>
      <c r="I5" s="9"/>
    </row>
    <row r="6" spans="1:9">
      <c r="A6" s="9"/>
      <c r="B6" s="9"/>
      <c r="C6" s="9"/>
      <c r="D6" s="9"/>
      <c r="E6" s="9"/>
      <c r="F6" s="9"/>
      <c r="G6" s="9"/>
      <c r="H6" s="9"/>
      <c r="I6" s="9"/>
    </row>
    <row r="7" spans="1:9">
      <c r="A7" s="9"/>
      <c r="B7" s="9"/>
      <c r="C7" s="9"/>
      <c r="D7" s="9"/>
      <c r="E7" s="9"/>
      <c r="F7" s="9"/>
      <c r="G7" s="9"/>
      <c r="H7" s="9"/>
      <c r="I7" s="9"/>
    </row>
    <row r="8" spans="1:9">
      <c r="A8" s="9"/>
      <c r="B8" s="9"/>
      <c r="C8" s="9"/>
      <c r="D8" s="9"/>
      <c r="E8" s="9"/>
      <c r="F8" s="9"/>
      <c r="G8" s="9"/>
      <c r="H8" s="9"/>
      <c r="I8" s="9"/>
    </row>
    <row r="9" spans="1:9">
      <c r="A9" s="9"/>
      <c r="B9" s="9"/>
      <c r="C9" s="9"/>
      <c r="D9" s="9"/>
      <c r="E9" s="9"/>
      <c r="F9" s="9"/>
      <c r="G9" s="9"/>
      <c r="H9" s="9"/>
      <c r="I9" s="9"/>
    </row>
    <row r="10" spans="1:9">
      <c r="A10" s="9"/>
      <c r="B10" s="9"/>
      <c r="C10" s="9"/>
      <c r="D10" s="9"/>
      <c r="E10" s="9"/>
      <c r="F10" s="9"/>
      <c r="G10" s="9"/>
      <c r="H10" s="9"/>
      <c r="I10" s="9"/>
    </row>
    <row r="12" spans="1:9">
      <c r="A12" s="6" t="s">
        <v>3</v>
      </c>
      <c r="B12" s="7"/>
      <c r="C12" s="7"/>
      <c r="D12" s="7"/>
      <c r="E12" s="7"/>
      <c r="F12" s="7"/>
      <c r="G12" s="7"/>
      <c r="H12" s="7"/>
      <c r="I12" s="8"/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24" sqref="G24"/>
    </sheetView>
  </sheetViews>
  <sheetFormatPr defaultRowHeight="1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9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9">
      <c r="A2" s="9"/>
      <c r="B2" s="9"/>
      <c r="C2" s="9"/>
      <c r="D2" s="9"/>
      <c r="E2" s="9"/>
      <c r="F2" s="9"/>
      <c r="G2" s="9"/>
      <c r="H2" s="9"/>
      <c r="I2" s="9"/>
    </row>
    <row r="3" spans="1:9">
      <c r="A3" s="9"/>
      <c r="B3" s="9"/>
      <c r="C3" s="9"/>
      <c r="D3" s="9"/>
      <c r="E3" s="9"/>
      <c r="F3" s="9"/>
      <c r="G3" s="9"/>
      <c r="H3" s="9"/>
      <c r="I3" s="9"/>
    </row>
    <row r="4" spans="1:9">
      <c r="A4" s="9"/>
      <c r="B4" s="9"/>
      <c r="C4" s="9"/>
      <c r="D4" s="9"/>
      <c r="E4" s="9"/>
      <c r="F4" s="9"/>
      <c r="G4" s="9"/>
      <c r="H4" s="9"/>
      <c r="I4" s="9"/>
    </row>
    <row r="5" spans="1:9">
      <c r="A5" s="9"/>
      <c r="B5" s="9"/>
      <c r="C5" s="9"/>
      <c r="D5" s="9"/>
      <c r="E5" s="9"/>
      <c r="F5" s="9"/>
      <c r="G5" s="9"/>
      <c r="H5" s="9"/>
      <c r="I5" s="9"/>
    </row>
    <row r="6" spans="1:9">
      <c r="A6" s="9"/>
      <c r="B6" s="9"/>
      <c r="C6" s="9"/>
      <c r="D6" s="9"/>
      <c r="E6" s="9"/>
      <c r="F6" s="9"/>
      <c r="G6" s="9"/>
      <c r="H6" s="9"/>
      <c r="I6" s="9"/>
    </row>
    <row r="7" spans="1:9">
      <c r="A7" s="9"/>
      <c r="B7" s="9"/>
      <c r="C7" s="9"/>
      <c r="D7" s="9"/>
      <c r="E7" s="9"/>
      <c r="F7" s="9"/>
      <c r="G7" s="9"/>
      <c r="H7" s="9"/>
      <c r="I7" s="9"/>
    </row>
    <row r="8" spans="1:9">
      <c r="A8" s="9"/>
      <c r="B8" s="9"/>
      <c r="C8" s="9"/>
      <c r="D8" s="9"/>
      <c r="E8" s="9"/>
      <c r="F8" s="9"/>
      <c r="G8" s="9"/>
      <c r="H8" s="9"/>
      <c r="I8" s="9"/>
    </row>
    <row r="9" spans="1:9">
      <c r="A9" s="9"/>
      <c r="B9" s="9"/>
      <c r="C9" s="9"/>
      <c r="D9" s="9"/>
      <c r="E9" s="9"/>
      <c r="F9" s="9"/>
      <c r="G9" s="9"/>
      <c r="H9" s="9"/>
      <c r="I9" s="9"/>
    </row>
    <row r="10" spans="1:9">
      <c r="A10" s="9"/>
      <c r="B10" s="9"/>
      <c r="C10" s="9"/>
      <c r="D10" s="9"/>
      <c r="E10" s="9"/>
      <c r="F10" s="9"/>
      <c r="G10" s="9"/>
      <c r="H10" s="9"/>
      <c r="I10" s="9"/>
    </row>
    <row r="12" spans="1:9">
      <c r="A12" s="5" t="s">
        <v>3</v>
      </c>
      <c r="B12" s="5"/>
      <c r="C12" s="10">
        <f>A15*(1*D15*C15)</f>
        <v>3780</v>
      </c>
      <c r="D12" s="11"/>
      <c r="E12" s="11"/>
      <c r="F12" s="11"/>
      <c r="G12" s="11"/>
      <c r="H12" s="11"/>
      <c r="I12" s="12"/>
    </row>
    <row r="14" spans="1:9">
      <c r="A14" s="1" t="s">
        <v>12</v>
      </c>
      <c r="B14" s="1" t="s">
        <v>13</v>
      </c>
      <c r="C14" s="1" t="s">
        <v>17</v>
      </c>
      <c r="D14" s="1" t="s">
        <v>16</v>
      </c>
      <c r="G14" s="1" t="s">
        <v>18</v>
      </c>
    </row>
    <row r="15" spans="1:9">
      <c r="A15" s="13">
        <v>3000</v>
      </c>
      <c r="B15" s="1">
        <v>5000</v>
      </c>
      <c r="C15" s="1">
        <v>14</v>
      </c>
      <c r="D15" s="1">
        <v>0.09</v>
      </c>
    </row>
    <row r="18" spans="4:4">
      <c r="D18" s="2"/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14" sqref="A14"/>
    </sheetView>
  </sheetViews>
  <sheetFormatPr defaultRowHeight="15"/>
  <cols>
    <col min="1" max="16384" width="9.140625" style="1"/>
  </cols>
  <sheetData>
    <row r="1" spans="1:9">
      <c r="A1" s="9" t="s">
        <v>4</v>
      </c>
      <c r="B1" s="9"/>
      <c r="C1" s="9"/>
      <c r="D1" s="9"/>
      <c r="E1" s="9"/>
      <c r="F1" s="9"/>
      <c r="G1" s="9"/>
      <c r="H1" s="9"/>
      <c r="I1" s="9"/>
    </row>
    <row r="2" spans="1:9">
      <c r="A2" s="9"/>
      <c r="B2" s="9"/>
      <c r="C2" s="9"/>
      <c r="D2" s="9"/>
      <c r="E2" s="9"/>
      <c r="F2" s="9"/>
      <c r="G2" s="9"/>
      <c r="H2" s="9"/>
      <c r="I2" s="9"/>
    </row>
    <row r="3" spans="1:9">
      <c r="A3" s="9"/>
      <c r="B3" s="9"/>
      <c r="C3" s="9"/>
      <c r="D3" s="9"/>
      <c r="E3" s="9"/>
      <c r="F3" s="9"/>
      <c r="G3" s="9"/>
      <c r="H3" s="9"/>
      <c r="I3" s="9"/>
    </row>
    <row r="4" spans="1:9">
      <c r="A4" s="9"/>
      <c r="B4" s="9"/>
      <c r="C4" s="9"/>
      <c r="D4" s="9"/>
      <c r="E4" s="9"/>
      <c r="F4" s="9"/>
      <c r="G4" s="9"/>
      <c r="H4" s="9"/>
      <c r="I4" s="9"/>
    </row>
    <row r="5" spans="1:9">
      <c r="A5" s="9"/>
      <c r="B5" s="9"/>
      <c r="C5" s="9"/>
      <c r="D5" s="9"/>
      <c r="E5" s="9"/>
      <c r="F5" s="9"/>
      <c r="G5" s="9"/>
      <c r="H5" s="9"/>
      <c r="I5" s="9"/>
    </row>
    <row r="6" spans="1:9">
      <c r="A6" s="9"/>
      <c r="B6" s="9"/>
      <c r="C6" s="9"/>
      <c r="D6" s="9"/>
      <c r="E6" s="9"/>
      <c r="F6" s="9"/>
      <c r="G6" s="9"/>
      <c r="H6" s="9"/>
      <c r="I6" s="9"/>
    </row>
    <row r="7" spans="1:9">
      <c r="A7" s="9"/>
      <c r="B7" s="9"/>
      <c r="C7" s="9"/>
      <c r="D7" s="9"/>
      <c r="E7" s="9"/>
      <c r="F7" s="9"/>
      <c r="G7" s="9"/>
      <c r="H7" s="9"/>
      <c r="I7" s="9"/>
    </row>
    <row r="8" spans="1:9">
      <c r="A8" s="9"/>
      <c r="B8" s="9"/>
      <c r="C8" s="9"/>
      <c r="D8" s="9"/>
      <c r="E8" s="9"/>
      <c r="F8" s="9"/>
      <c r="G8" s="9"/>
      <c r="H8" s="9"/>
      <c r="I8" s="9"/>
    </row>
    <row r="9" spans="1:9">
      <c r="A9" s="9"/>
      <c r="B9" s="9"/>
      <c r="C9" s="9"/>
      <c r="D9" s="9"/>
      <c r="E9" s="9"/>
      <c r="F9" s="9"/>
      <c r="G9" s="9"/>
      <c r="H9" s="9"/>
      <c r="I9" s="9"/>
    </row>
    <row r="10" spans="1:9">
      <c r="A10" s="9"/>
      <c r="B10" s="9"/>
      <c r="C10" s="9"/>
      <c r="D10" s="9"/>
      <c r="E10" s="9"/>
      <c r="F10" s="9"/>
      <c r="G10" s="9"/>
      <c r="H10" s="9"/>
      <c r="I10" s="9"/>
    </row>
    <row r="12" spans="1:9">
      <c r="A12" s="5" t="s">
        <v>3</v>
      </c>
      <c r="B12" s="5"/>
      <c r="C12" s="14">
        <f>FV(D15,B15,,-A15)</f>
        <v>52250</v>
      </c>
      <c r="D12" s="7"/>
      <c r="E12" s="7"/>
      <c r="F12" s="7"/>
      <c r="G12" s="7"/>
      <c r="H12" s="7"/>
      <c r="I12" s="8"/>
    </row>
    <row r="13" spans="1:9">
      <c r="C13" s="14" t="s">
        <v>21</v>
      </c>
      <c r="D13" s="7"/>
      <c r="E13" s="7"/>
      <c r="F13" s="7"/>
      <c r="G13" s="7"/>
      <c r="H13" s="7"/>
      <c r="I13" s="8"/>
    </row>
    <row r="14" spans="1:9">
      <c r="A14" s="1" t="s">
        <v>12</v>
      </c>
      <c r="B14" s="1" t="s">
        <v>19</v>
      </c>
      <c r="C14" s="1" t="s">
        <v>13</v>
      </c>
      <c r="D14" s="1" t="s">
        <v>20</v>
      </c>
    </row>
    <row r="15" spans="1:9">
      <c r="A15" s="1">
        <v>50000</v>
      </c>
      <c r="B15" s="1">
        <v>1</v>
      </c>
      <c r="C15" s="1">
        <v>50080</v>
      </c>
      <c r="D15" s="1">
        <v>4.4999999999999998E-2</v>
      </c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4">
    <mergeCell ref="A1:I10"/>
    <mergeCell ref="A12:B12"/>
    <mergeCell ref="C12:I12"/>
    <mergeCell ref="C13:I1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22" sqref="F22"/>
    </sheetView>
  </sheetViews>
  <sheetFormatPr defaultRowHeight="15"/>
  <cols>
    <col min="1" max="1" width="13" style="1" bestFit="1" customWidth="1"/>
    <col min="2" max="2" width="11.140625" style="1" bestFit="1" customWidth="1"/>
    <col min="3" max="3" width="9.140625" style="1"/>
    <col min="4" max="4" width="13" style="1" bestFit="1" customWidth="1"/>
    <col min="5" max="5" width="10" style="1" bestFit="1" customWidth="1"/>
    <col min="6" max="16384" width="9.140625" style="1"/>
  </cols>
  <sheetData>
    <row r="1" spans="1:9">
      <c r="A1" s="9" t="s">
        <v>6</v>
      </c>
      <c r="B1" s="9"/>
      <c r="C1" s="9"/>
      <c r="D1" s="9"/>
      <c r="E1" s="9"/>
      <c r="F1" s="9"/>
      <c r="G1" s="9"/>
      <c r="H1" s="9"/>
      <c r="I1" s="9"/>
    </row>
    <row r="2" spans="1:9">
      <c r="A2" s="9"/>
      <c r="B2" s="9"/>
      <c r="C2" s="9"/>
      <c r="D2" s="9"/>
      <c r="E2" s="9"/>
      <c r="F2" s="9"/>
      <c r="G2" s="9"/>
      <c r="H2" s="9"/>
      <c r="I2" s="9"/>
    </row>
    <row r="3" spans="1:9">
      <c r="A3" s="9"/>
      <c r="B3" s="9"/>
      <c r="C3" s="9"/>
      <c r="D3" s="9"/>
      <c r="E3" s="9"/>
      <c r="F3" s="9"/>
      <c r="G3" s="9"/>
      <c r="H3" s="9"/>
      <c r="I3" s="9"/>
    </row>
    <row r="4" spans="1:9">
      <c r="A4" s="9"/>
      <c r="B4" s="9"/>
      <c r="C4" s="9"/>
      <c r="D4" s="9"/>
      <c r="E4" s="9"/>
      <c r="F4" s="9"/>
      <c r="G4" s="9"/>
      <c r="H4" s="9"/>
      <c r="I4" s="9"/>
    </row>
    <row r="5" spans="1:9">
      <c r="A5" s="9"/>
      <c r="B5" s="9"/>
      <c r="C5" s="9"/>
      <c r="D5" s="9"/>
      <c r="E5" s="9"/>
      <c r="F5" s="9"/>
      <c r="G5" s="9"/>
      <c r="H5" s="9"/>
      <c r="I5" s="9"/>
    </row>
    <row r="6" spans="1:9">
      <c r="A6" s="9"/>
      <c r="B6" s="9"/>
      <c r="C6" s="9"/>
      <c r="D6" s="9"/>
      <c r="E6" s="9"/>
      <c r="F6" s="9"/>
      <c r="G6" s="9"/>
      <c r="H6" s="9"/>
      <c r="I6" s="9"/>
    </row>
    <row r="7" spans="1:9">
      <c r="A7" s="9"/>
      <c r="B7" s="9"/>
      <c r="C7" s="9"/>
      <c r="D7" s="9"/>
      <c r="E7" s="9"/>
      <c r="F7" s="9"/>
      <c r="G7" s="9"/>
      <c r="H7" s="9"/>
      <c r="I7" s="9"/>
    </row>
    <row r="8" spans="1:9">
      <c r="A8" s="9"/>
      <c r="B8" s="9"/>
      <c r="C8" s="9"/>
      <c r="D8" s="9"/>
      <c r="E8" s="9"/>
      <c r="F8" s="9"/>
      <c r="G8" s="9"/>
      <c r="H8" s="9"/>
      <c r="I8" s="9"/>
    </row>
    <row r="9" spans="1:9">
      <c r="A9" s="9"/>
      <c r="B9" s="9"/>
      <c r="C9" s="9"/>
      <c r="D9" s="9"/>
      <c r="E9" s="9"/>
      <c r="F9" s="9"/>
      <c r="G9" s="9"/>
      <c r="H9" s="9"/>
      <c r="I9" s="9"/>
    </row>
    <row r="10" spans="1:9">
      <c r="A10" s="9"/>
      <c r="B10" s="9"/>
      <c r="C10" s="9"/>
      <c r="D10" s="9"/>
      <c r="E10" s="9"/>
      <c r="F10" s="9"/>
      <c r="G10" s="9"/>
      <c r="H10" s="9"/>
      <c r="I10" s="9"/>
    </row>
    <row r="16" spans="1:9">
      <c r="A16" s="46" t="s">
        <v>12</v>
      </c>
      <c r="B16" s="34" t="s">
        <v>17</v>
      </c>
      <c r="C16" s="46" t="s">
        <v>22</v>
      </c>
      <c r="D16" s="46" t="s">
        <v>13</v>
      </c>
      <c r="E16" s="34" t="s">
        <v>24</v>
      </c>
    </row>
    <row r="17" spans="1:5">
      <c r="A17" s="16">
        <v>8000</v>
      </c>
      <c r="B17" s="17">
        <v>6</v>
      </c>
      <c r="C17" s="18" t="s">
        <v>23</v>
      </c>
      <c r="D17" s="47">
        <f>A17*(((1+E17)^B17)*(1+(15/30)*E17))</f>
        <v>9695.7046478154789</v>
      </c>
      <c r="E17" s="19">
        <v>0.03</v>
      </c>
    </row>
  </sheetData>
  <sheetProtection selectLockedCells="1"/>
  <mergeCells count="1">
    <mergeCell ref="A1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E14" sqref="E14"/>
    </sheetView>
  </sheetViews>
  <sheetFormatPr defaultRowHeight="15"/>
  <cols>
    <col min="1" max="1" width="14.42578125" style="1" bestFit="1" customWidth="1"/>
    <col min="2" max="2" width="9.140625" style="1"/>
    <col min="3" max="4" width="14.42578125" style="1" bestFit="1" customWidth="1"/>
    <col min="5" max="16384" width="9.140625" style="1"/>
  </cols>
  <sheetData>
    <row r="1" spans="1:9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9">
      <c r="A2" s="9"/>
      <c r="B2" s="9"/>
      <c r="C2" s="9"/>
      <c r="D2" s="9"/>
      <c r="E2" s="9"/>
      <c r="F2" s="9"/>
      <c r="G2" s="9"/>
      <c r="H2" s="9"/>
      <c r="I2" s="9"/>
    </row>
    <row r="3" spans="1:9">
      <c r="A3" s="9"/>
      <c r="B3" s="9"/>
      <c r="C3" s="9"/>
      <c r="D3" s="9"/>
      <c r="E3" s="9"/>
      <c r="F3" s="9"/>
      <c r="G3" s="9"/>
      <c r="H3" s="9"/>
      <c r="I3" s="9"/>
    </row>
    <row r="4" spans="1:9">
      <c r="A4" s="9"/>
      <c r="B4" s="9"/>
      <c r="C4" s="9"/>
      <c r="D4" s="9"/>
      <c r="E4" s="9"/>
      <c r="F4" s="9"/>
      <c r="G4" s="9"/>
      <c r="H4" s="9"/>
      <c r="I4" s="9"/>
    </row>
    <row r="5" spans="1:9">
      <c r="A5" s="9"/>
      <c r="B5" s="9"/>
      <c r="C5" s="9"/>
      <c r="D5" s="9"/>
      <c r="E5" s="9"/>
      <c r="F5" s="9"/>
      <c r="G5" s="9"/>
      <c r="H5" s="9"/>
      <c r="I5" s="9"/>
    </row>
    <row r="6" spans="1:9">
      <c r="A6" s="9"/>
      <c r="B6" s="9"/>
      <c r="C6" s="9"/>
      <c r="D6" s="9"/>
      <c r="E6" s="9"/>
      <c r="F6" s="9"/>
      <c r="G6" s="9"/>
      <c r="H6" s="9"/>
      <c r="I6" s="9"/>
    </row>
    <row r="7" spans="1:9">
      <c r="A7" s="9"/>
      <c r="B7" s="9"/>
      <c r="C7" s="9"/>
      <c r="D7" s="9"/>
      <c r="E7" s="9"/>
      <c r="F7" s="9"/>
      <c r="G7" s="9"/>
      <c r="H7" s="9"/>
      <c r="I7" s="9"/>
    </row>
    <row r="8" spans="1:9">
      <c r="A8" s="9"/>
      <c r="B8" s="9"/>
      <c r="C8" s="9"/>
      <c r="D8" s="9"/>
      <c r="E8" s="9"/>
      <c r="F8" s="9"/>
      <c r="G8" s="9"/>
      <c r="H8" s="9"/>
      <c r="I8" s="9"/>
    </row>
    <row r="9" spans="1:9">
      <c r="A9" s="9"/>
      <c r="B9" s="9"/>
      <c r="C9" s="9"/>
      <c r="D9" s="9"/>
      <c r="E9" s="9"/>
      <c r="F9" s="9"/>
      <c r="G9" s="9"/>
      <c r="H9" s="9"/>
      <c r="I9" s="9"/>
    </row>
    <row r="10" spans="1:9">
      <c r="A10" s="9"/>
      <c r="B10" s="9"/>
      <c r="C10" s="9"/>
      <c r="D10" s="9"/>
      <c r="E10" s="9"/>
      <c r="F10" s="9"/>
      <c r="G10" s="9"/>
      <c r="H10" s="9"/>
      <c r="I10" s="9"/>
    </row>
    <row r="13" spans="1:9">
      <c r="A13" s="15" t="s">
        <v>12</v>
      </c>
      <c r="B13" s="21" t="s">
        <v>25</v>
      </c>
      <c r="C13" s="21" t="s">
        <v>34</v>
      </c>
      <c r="D13" s="15" t="s">
        <v>13</v>
      </c>
      <c r="E13" s="21" t="s">
        <v>24</v>
      </c>
      <c r="F13" s="1" t="s">
        <v>15</v>
      </c>
    </row>
    <row r="14" spans="1:9">
      <c r="A14" s="16">
        <v>20000</v>
      </c>
      <c r="B14" s="17">
        <v>60</v>
      </c>
      <c r="C14" s="48">
        <f>D14*0.2</f>
        <v>17599.158995260135</v>
      </c>
      <c r="D14" s="20">
        <f>FV(E14,B14,,-A14)</f>
        <v>87995.794976300676</v>
      </c>
      <c r="E14" s="19">
        <v>2.5000000000000001E-2</v>
      </c>
      <c r="F14" s="49">
        <f>RATE(B14,,-A14,D14)</f>
        <v>2.5000000000004304E-2</v>
      </c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topLeftCell="A180" workbookViewId="0">
      <selection activeCell="D218" sqref="D218"/>
    </sheetView>
  </sheetViews>
  <sheetFormatPr defaultRowHeight="15"/>
  <cols>
    <col min="1" max="1" width="15.7109375" style="1" bestFit="1" customWidth="1"/>
    <col min="2" max="2" width="12.85546875" style="1" bestFit="1" customWidth="1"/>
    <col min="3" max="3" width="11.28515625" style="1" bestFit="1" customWidth="1"/>
    <col min="4" max="4" width="15.85546875" style="1" bestFit="1" customWidth="1"/>
    <col min="5" max="5" width="18" style="1" bestFit="1" customWidth="1"/>
    <col min="6" max="16384" width="9.140625" style="1"/>
  </cols>
  <sheetData>
    <row r="1" spans="1:9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>
      <c r="A2" s="9"/>
      <c r="B2" s="9"/>
      <c r="C2" s="9"/>
      <c r="D2" s="9"/>
      <c r="E2" s="9"/>
      <c r="F2" s="9"/>
      <c r="G2" s="9"/>
      <c r="H2" s="9"/>
      <c r="I2" s="9"/>
    </row>
    <row r="3" spans="1:9">
      <c r="A3" s="9"/>
      <c r="B3" s="9"/>
      <c r="C3" s="9"/>
      <c r="D3" s="9"/>
      <c r="E3" s="9"/>
      <c r="F3" s="9"/>
      <c r="G3" s="9"/>
      <c r="H3" s="9"/>
      <c r="I3" s="9"/>
    </row>
    <row r="4" spans="1:9">
      <c r="A4" s="9"/>
      <c r="B4" s="9"/>
      <c r="C4" s="9"/>
      <c r="D4" s="9"/>
      <c r="E4" s="9"/>
      <c r="F4" s="9"/>
      <c r="G4" s="9"/>
      <c r="H4" s="9"/>
      <c r="I4" s="9"/>
    </row>
    <row r="5" spans="1:9">
      <c r="A5" s="9"/>
      <c r="B5" s="9"/>
      <c r="C5" s="9"/>
      <c r="D5" s="9"/>
      <c r="E5" s="9"/>
      <c r="F5" s="9"/>
      <c r="G5" s="9"/>
      <c r="H5" s="9"/>
      <c r="I5" s="9"/>
    </row>
    <row r="6" spans="1:9">
      <c r="A6" s="9"/>
      <c r="B6" s="9"/>
      <c r="C6" s="9"/>
      <c r="D6" s="9"/>
      <c r="E6" s="9"/>
      <c r="F6" s="9"/>
      <c r="G6" s="9"/>
      <c r="H6" s="9"/>
      <c r="I6" s="9"/>
    </row>
    <row r="7" spans="1:9">
      <c r="A7" s="9"/>
      <c r="B7" s="9"/>
      <c r="C7" s="9"/>
      <c r="D7" s="9"/>
      <c r="E7" s="9"/>
      <c r="F7" s="9"/>
      <c r="G7" s="9"/>
      <c r="H7" s="9"/>
      <c r="I7" s="9"/>
    </row>
    <row r="8" spans="1:9">
      <c r="A8" s="9"/>
      <c r="B8" s="9"/>
      <c r="C8" s="9"/>
      <c r="D8" s="9"/>
      <c r="E8" s="9"/>
      <c r="F8" s="9"/>
      <c r="G8" s="9"/>
      <c r="H8" s="9"/>
      <c r="I8" s="9"/>
    </row>
    <row r="9" spans="1:9">
      <c r="A9" s="9"/>
      <c r="B9" s="9"/>
      <c r="C9" s="9"/>
      <c r="D9" s="9"/>
      <c r="E9" s="9"/>
      <c r="F9" s="9"/>
      <c r="G9" s="9"/>
      <c r="H9" s="9"/>
      <c r="I9" s="9"/>
    </row>
    <row r="10" spans="1:9">
      <c r="A10" s="9"/>
      <c r="B10" s="9"/>
      <c r="C10" s="9"/>
      <c r="D10" s="9"/>
      <c r="E10" s="9"/>
      <c r="F10" s="9"/>
      <c r="G10" s="9"/>
      <c r="H10" s="9"/>
      <c r="I10" s="9"/>
    </row>
    <row r="12" spans="1:9">
      <c r="A12" s="22" t="s">
        <v>14</v>
      </c>
      <c r="B12" s="22" t="s">
        <v>27</v>
      </c>
      <c r="C12" s="22" t="s">
        <v>28</v>
      </c>
      <c r="D12" s="22" t="s">
        <v>29</v>
      </c>
      <c r="E12" s="23" t="s">
        <v>30</v>
      </c>
      <c r="F12" s="24"/>
      <c r="G12" s="22" t="s">
        <v>15</v>
      </c>
    </row>
    <row r="13" spans="1:9">
      <c r="A13" s="22">
        <v>0</v>
      </c>
      <c r="B13" s="25">
        <v>0</v>
      </c>
      <c r="C13" s="25">
        <v>0</v>
      </c>
      <c r="D13" s="25">
        <v>0</v>
      </c>
      <c r="E13" s="26">
        <v>150000</v>
      </c>
      <c r="F13" s="25"/>
      <c r="G13" s="25">
        <v>0.08</v>
      </c>
    </row>
    <row r="14" spans="1:9">
      <c r="A14" s="22">
        <v>1</v>
      </c>
      <c r="B14" s="17">
        <f>E$13/200</f>
        <v>750</v>
      </c>
      <c r="C14" s="18">
        <f>E13*G$13</f>
        <v>12000</v>
      </c>
      <c r="D14" s="28">
        <f>SUM(B14+C14)</f>
        <v>12750</v>
      </c>
      <c r="E14" s="26">
        <f>E13-B14</f>
        <v>149250</v>
      </c>
    </row>
    <row r="15" spans="1:9">
      <c r="A15" s="22">
        <v>2</v>
      </c>
      <c r="B15" s="17">
        <f t="shared" ref="B15:B78" si="0">E$13/200</f>
        <v>750</v>
      </c>
      <c r="C15" s="18">
        <f t="shared" ref="C15:C78" si="1">E14*G$13</f>
        <v>11940</v>
      </c>
      <c r="D15" s="28">
        <f t="shared" ref="D15:D78" si="2">SUM(B15+C15)</f>
        <v>12690</v>
      </c>
      <c r="E15" s="26">
        <f t="shared" ref="E15:E78" si="3">E14-B15</f>
        <v>148500</v>
      </c>
    </row>
    <row r="16" spans="1:9">
      <c r="A16" s="22">
        <v>3</v>
      </c>
      <c r="B16" s="17">
        <f t="shared" si="0"/>
        <v>750</v>
      </c>
      <c r="C16" s="18">
        <f t="shared" si="1"/>
        <v>11880</v>
      </c>
      <c r="D16" s="28">
        <f t="shared" si="2"/>
        <v>12630</v>
      </c>
      <c r="E16" s="26">
        <f t="shared" si="3"/>
        <v>147750</v>
      </c>
    </row>
    <row r="17" spans="1:5">
      <c r="A17" s="22">
        <v>4</v>
      </c>
      <c r="B17" s="17">
        <f t="shared" si="0"/>
        <v>750</v>
      </c>
      <c r="C17" s="18">
        <f t="shared" si="1"/>
        <v>11820</v>
      </c>
      <c r="D17" s="28">
        <f t="shared" si="2"/>
        <v>12570</v>
      </c>
      <c r="E17" s="26">
        <f t="shared" si="3"/>
        <v>147000</v>
      </c>
    </row>
    <row r="18" spans="1:5">
      <c r="A18" s="22">
        <v>5</v>
      </c>
      <c r="B18" s="17">
        <f t="shared" si="0"/>
        <v>750</v>
      </c>
      <c r="C18" s="18">
        <f t="shared" si="1"/>
        <v>11760</v>
      </c>
      <c r="D18" s="28">
        <f t="shared" si="2"/>
        <v>12510</v>
      </c>
      <c r="E18" s="26">
        <f t="shared" si="3"/>
        <v>146250</v>
      </c>
    </row>
    <row r="19" spans="1:5">
      <c r="A19" s="22">
        <v>6</v>
      </c>
      <c r="B19" s="17">
        <f t="shared" si="0"/>
        <v>750</v>
      </c>
      <c r="C19" s="18">
        <f t="shared" si="1"/>
        <v>11700</v>
      </c>
      <c r="D19" s="28">
        <f t="shared" si="2"/>
        <v>12450</v>
      </c>
      <c r="E19" s="26">
        <f t="shared" si="3"/>
        <v>145500</v>
      </c>
    </row>
    <row r="20" spans="1:5">
      <c r="A20" s="22">
        <v>7</v>
      </c>
      <c r="B20" s="17">
        <f t="shared" si="0"/>
        <v>750</v>
      </c>
      <c r="C20" s="18">
        <f t="shared" si="1"/>
        <v>11640</v>
      </c>
      <c r="D20" s="28">
        <f t="shared" si="2"/>
        <v>12390</v>
      </c>
      <c r="E20" s="26">
        <f t="shared" si="3"/>
        <v>144750</v>
      </c>
    </row>
    <row r="21" spans="1:5">
      <c r="A21" s="22">
        <v>8</v>
      </c>
      <c r="B21" s="17">
        <f t="shared" si="0"/>
        <v>750</v>
      </c>
      <c r="C21" s="18">
        <f t="shared" si="1"/>
        <v>11580</v>
      </c>
      <c r="D21" s="28">
        <f t="shared" si="2"/>
        <v>12330</v>
      </c>
      <c r="E21" s="26">
        <f t="shared" si="3"/>
        <v>144000</v>
      </c>
    </row>
    <row r="22" spans="1:5">
      <c r="A22" s="22">
        <v>9</v>
      </c>
      <c r="B22" s="17">
        <f t="shared" si="0"/>
        <v>750</v>
      </c>
      <c r="C22" s="18">
        <f t="shared" si="1"/>
        <v>11520</v>
      </c>
      <c r="D22" s="28">
        <f t="shared" si="2"/>
        <v>12270</v>
      </c>
      <c r="E22" s="26">
        <f t="shared" si="3"/>
        <v>143250</v>
      </c>
    </row>
    <row r="23" spans="1:5">
      <c r="A23" s="22">
        <v>10</v>
      </c>
      <c r="B23" s="17">
        <f t="shared" si="0"/>
        <v>750</v>
      </c>
      <c r="C23" s="18">
        <f t="shared" si="1"/>
        <v>11460</v>
      </c>
      <c r="D23" s="28">
        <f t="shared" si="2"/>
        <v>12210</v>
      </c>
      <c r="E23" s="26">
        <f t="shared" si="3"/>
        <v>142500</v>
      </c>
    </row>
    <row r="24" spans="1:5">
      <c r="A24" s="22">
        <v>11</v>
      </c>
      <c r="B24" s="17">
        <f t="shared" si="0"/>
        <v>750</v>
      </c>
      <c r="C24" s="18">
        <f t="shared" si="1"/>
        <v>11400</v>
      </c>
      <c r="D24" s="28">
        <f t="shared" si="2"/>
        <v>12150</v>
      </c>
      <c r="E24" s="26">
        <f t="shared" si="3"/>
        <v>141750</v>
      </c>
    </row>
    <row r="25" spans="1:5">
      <c r="A25" s="22">
        <v>12</v>
      </c>
      <c r="B25" s="17">
        <f t="shared" si="0"/>
        <v>750</v>
      </c>
      <c r="C25" s="18">
        <f t="shared" si="1"/>
        <v>11340</v>
      </c>
      <c r="D25" s="28">
        <f t="shared" si="2"/>
        <v>12090</v>
      </c>
      <c r="E25" s="26">
        <f t="shared" si="3"/>
        <v>141000</v>
      </c>
    </row>
    <row r="26" spans="1:5">
      <c r="A26" s="22">
        <v>13</v>
      </c>
      <c r="B26" s="17">
        <f t="shared" si="0"/>
        <v>750</v>
      </c>
      <c r="C26" s="18">
        <f t="shared" si="1"/>
        <v>11280</v>
      </c>
      <c r="D26" s="28">
        <f t="shared" si="2"/>
        <v>12030</v>
      </c>
      <c r="E26" s="26">
        <f t="shared" si="3"/>
        <v>140250</v>
      </c>
    </row>
    <row r="27" spans="1:5">
      <c r="A27" s="22">
        <v>14</v>
      </c>
      <c r="B27" s="17">
        <f t="shared" si="0"/>
        <v>750</v>
      </c>
      <c r="C27" s="18">
        <f t="shared" si="1"/>
        <v>11220</v>
      </c>
      <c r="D27" s="28">
        <f t="shared" si="2"/>
        <v>11970</v>
      </c>
      <c r="E27" s="26">
        <f t="shared" si="3"/>
        <v>139500</v>
      </c>
    </row>
    <row r="28" spans="1:5">
      <c r="A28" s="22">
        <v>15</v>
      </c>
      <c r="B28" s="17">
        <f t="shared" si="0"/>
        <v>750</v>
      </c>
      <c r="C28" s="18">
        <f t="shared" si="1"/>
        <v>11160</v>
      </c>
      <c r="D28" s="28">
        <f t="shared" si="2"/>
        <v>11910</v>
      </c>
      <c r="E28" s="26">
        <f t="shared" si="3"/>
        <v>138750</v>
      </c>
    </row>
    <row r="29" spans="1:5">
      <c r="A29" s="22">
        <v>16</v>
      </c>
      <c r="B29" s="17">
        <f t="shared" si="0"/>
        <v>750</v>
      </c>
      <c r="C29" s="18">
        <f t="shared" si="1"/>
        <v>11100</v>
      </c>
      <c r="D29" s="28">
        <f t="shared" si="2"/>
        <v>11850</v>
      </c>
      <c r="E29" s="26">
        <f t="shared" si="3"/>
        <v>138000</v>
      </c>
    </row>
    <row r="30" spans="1:5">
      <c r="A30" s="22">
        <v>17</v>
      </c>
      <c r="B30" s="17">
        <f t="shared" si="0"/>
        <v>750</v>
      </c>
      <c r="C30" s="18">
        <f t="shared" si="1"/>
        <v>11040</v>
      </c>
      <c r="D30" s="28">
        <f t="shared" si="2"/>
        <v>11790</v>
      </c>
      <c r="E30" s="26">
        <f t="shared" si="3"/>
        <v>137250</v>
      </c>
    </row>
    <row r="31" spans="1:5">
      <c r="A31" s="22">
        <v>18</v>
      </c>
      <c r="B31" s="17">
        <f t="shared" si="0"/>
        <v>750</v>
      </c>
      <c r="C31" s="18">
        <f t="shared" si="1"/>
        <v>10980</v>
      </c>
      <c r="D31" s="28">
        <f t="shared" si="2"/>
        <v>11730</v>
      </c>
      <c r="E31" s="26">
        <f t="shared" si="3"/>
        <v>136500</v>
      </c>
    </row>
    <row r="32" spans="1:5">
      <c r="A32" s="22">
        <v>19</v>
      </c>
      <c r="B32" s="17">
        <f t="shared" si="0"/>
        <v>750</v>
      </c>
      <c r="C32" s="18">
        <f t="shared" si="1"/>
        <v>10920</v>
      </c>
      <c r="D32" s="28">
        <f t="shared" si="2"/>
        <v>11670</v>
      </c>
      <c r="E32" s="26">
        <f t="shared" si="3"/>
        <v>135750</v>
      </c>
    </row>
    <row r="33" spans="1:5">
      <c r="A33" s="22">
        <v>20</v>
      </c>
      <c r="B33" s="17">
        <f t="shared" si="0"/>
        <v>750</v>
      </c>
      <c r="C33" s="18">
        <f t="shared" si="1"/>
        <v>10860</v>
      </c>
      <c r="D33" s="28">
        <f t="shared" si="2"/>
        <v>11610</v>
      </c>
      <c r="E33" s="26">
        <f t="shared" si="3"/>
        <v>135000</v>
      </c>
    </row>
    <row r="34" spans="1:5">
      <c r="A34" s="22">
        <v>21</v>
      </c>
      <c r="B34" s="17">
        <f t="shared" si="0"/>
        <v>750</v>
      </c>
      <c r="C34" s="18">
        <f t="shared" si="1"/>
        <v>10800</v>
      </c>
      <c r="D34" s="28">
        <f t="shared" si="2"/>
        <v>11550</v>
      </c>
      <c r="E34" s="26">
        <f t="shared" si="3"/>
        <v>134250</v>
      </c>
    </row>
    <row r="35" spans="1:5">
      <c r="A35" s="22">
        <v>22</v>
      </c>
      <c r="B35" s="17">
        <f t="shared" si="0"/>
        <v>750</v>
      </c>
      <c r="C35" s="18">
        <f t="shared" si="1"/>
        <v>10740</v>
      </c>
      <c r="D35" s="28">
        <f t="shared" si="2"/>
        <v>11490</v>
      </c>
      <c r="E35" s="26">
        <f t="shared" si="3"/>
        <v>133500</v>
      </c>
    </row>
    <row r="36" spans="1:5">
      <c r="A36" s="22">
        <v>23</v>
      </c>
      <c r="B36" s="17">
        <f t="shared" si="0"/>
        <v>750</v>
      </c>
      <c r="C36" s="18">
        <f t="shared" si="1"/>
        <v>10680</v>
      </c>
      <c r="D36" s="28">
        <f t="shared" si="2"/>
        <v>11430</v>
      </c>
      <c r="E36" s="26">
        <f t="shared" si="3"/>
        <v>132750</v>
      </c>
    </row>
    <row r="37" spans="1:5">
      <c r="A37" s="22">
        <v>24</v>
      </c>
      <c r="B37" s="17">
        <f t="shared" si="0"/>
        <v>750</v>
      </c>
      <c r="C37" s="18">
        <f t="shared" si="1"/>
        <v>10620</v>
      </c>
      <c r="D37" s="28">
        <f t="shared" si="2"/>
        <v>11370</v>
      </c>
      <c r="E37" s="26">
        <f t="shared" si="3"/>
        <v>132000</v>
      </c>
    </row>
    <row r="38" spans="1:5">
      <c r="A38" s="22">
        <v>25</v>
      </c>
      <c r="B38" s="17">
        <f t="shared" si="0"/>
        <v>750</v>
      </c>
      <c r="C38" s="18">
        <f t="shared" si="1"/>
        <v>10560</v>
      </c>
      <c r="D38" s="28">
        <f t="shared" si="2"/>
        <v>11310</v>
      </c>
      <c r="E38" s="26">
        <f t="shared" si="3"/>
        <v>131250</v>
      </c>
    </row>
    <row r="39" spans="1:5">
      <c r="A39" s="22">
        <v>26</v>
      </c>
      <c r="B39" s="17">
        <f t="shared" si="0"/>
        <v>750</v>
      </c>
      <c r="C39" s="18">
        <f t="shared" si="1"/>
        <v>10500</v>
      </c>
      <c r="D39" s="28">
        <f t="shared" si="2"/>
        <v>11250</v>
      </c>
      <c r="E39" s="26">
        <f t="shared" si="3"/>
        <v>130500</v>
      </c>
    </row>
    <row r="40" spans="1:5">
      <c r="A40" s="22">
        <v>27</v>
      </c>
      <c r="B40" s="17">
        <f t="shared" si="0"/>
        <v>750</v>
      </c>
      <c r="C40" s="18">
        <f t="shared" si="1"/>
        <v>10440</v>
      </c>
      <c r="D40" s="28">
        <f t="shared" si="2"/>
        <v>11190</v>
      </c>
      <c r="E40" s="26">
        <f t="shared" si="3"/>
        <v>129750</v>
      </c>
    </row>
    <row r="41" spans="1:5">
      <c r="A41" s="22">
        <v>28</v>
      </c>
      <c r="B41" s="17">
        <f t="shared" si="0"/>
        <v>750</v>
      </c>
      <c r="C41" s="18">
        <f t="shared" si="1"/>
        <v>10380</v>
      </c>
      <c r="D41" s="28">
        <f t="shared" si="2"/>
        <v>11130</v>
      </c>
      <c r="E41" s="26">
        <f t="shared" si="3"/>
        <v>129000</v>
      </c>
    </row>
    <row r="42" spans="1:5">
      <c r="A42" s="22">
        <v>29</v>
      </c>
      <c r="B42" s="17">
        <f t="shared" si="0"/>
        <v>750</v>
      </c>
      <c r="C42" s="18">
        <f t="shared" si="1"/>
        <v>10320</v>
      </c>
      <c r="D42" s="28">
        <f t="shared" si="2"/>
        <v>11070</v>
      </c>
      <c r="E42" s="26">
        <f t="shared" si="3"/>
        <v>128250</v>
      </c>
    </row>
    <row r="43" spans="1:5">
      <c r="A43" s="22">
        <v>30</v>
      </c>
      <c r="B43" s="17">
        <f t="shared" si="0"/>
        <v>750</v>
      </c>
      <c r="C43" s="18">
        <f t="shared" si="1"/>
        <v>10260</v>
      </c>
      <c r="D43" s="28">
        <f t="shared" si="2"/>
        <v>11010</v>
      </c>
      <c r="E43" s="26">
        <f t="shared" si="3"/>
        <v>127500</v>
      </c>
    </row>
    <row r="44" spans="1:5">
      <c r="A44" s="22">
        <v>31</v>
      </c>
      <c r="B44" s="17">
        <f t="shared" si="0"/>
        <v>750</v>
      </c>
      <c r="C44" s="18">
        <f t="shared" si="1"/>
        <v>10200</v>
      </c>
      <c r="D44" s="28">
        <f t="shared" si="2"/>
        <v>10950</v>
      </c>
      <c r="E44" s="26">
        <f t="shared" si="3"/>
        <v>126750</v>
      </c>
    </row>
    <row r="45" spans="1:5">
      <c r="A45" s="22">
        <v>32</v>
      </c>
      <c r="B45" s="17">
        <f t="shared" si="0"/>
        <v>750</v>
      </c>
      <c r="C45" s="18">
        <f t="shared" si="1"/>
        <v>10140</v>
      </c>
      <c r="D45" s="28">
        <f t="shared" si="2"/>
        <v>10890</v>
      </c>
      <c r="E45" s="26">
        <f t="shared" si="3"/>
        <v>126000</v>
      </c>
    </row>
    <row r="46" spans="1:5">
      <c r="A46" s="22">
        <v>33</v>
      </c>
      <c r="B46" s="17">
        <f t="shared" si="0"/>
        <v>750</v>
      </c>
      <c r="C46" s="18">
        <f t="shared" si="1"/>
        <v>10080</v>
      </c>
      <c r="D46" s="28">
        <f t="shared" si="2"/>
        <v>10830</v>
      </c>
      <c r="E46" s="26">
        <f t="shared" si="3"/>
        <v>125250</v>
      </c>
    </row>
    <row r="47" spans="1:5">
      <c r="A47" s="22">
        <v>34</v>
      </c>
      <c r="B47" s="17">
        <f t="shared" si="0"/>
        <v>750</v>
      </c>
      <c r="C47" s="18">
        <f t="shared" si="1"/>
        <v>10020</v>
      </c>
      <c r="D47" s="28">
        <f t="shared" si="2"/>
        <v>10770</v>
      </c>
      <c r="E47" s="26">
        <f t="shared" si="3"/>
        <v>124500</v>
      </c>
    </row>
    <row r="48" spans="1:5">
      <c r="A48" s="22">
        <v>35</v>
      </c>
      <c r="B48" s="17">
        <f t="shared" si="0"/>
        <v>750</v>
      </c>
      <c r="C48" s="18">
        <f t="shared" si="1"/>
        <v>9960</v>
      </c>
      <c r="D48" s="28">
        <f t="shared" si="2"/>
        <v>10710</v>
      </c>
      <c r="E48" s="26">
        <f t="shared" si="3"/>
        <v>123750</v>
      </c>
    </row>
    <row r="49" spans="1:5">
      <c r="A49" s="22">
        <v>36</v>
      </c>
      <c r="B49" s="17">
        <f t="shared" si="0"/>
        <v>750</v>
      </c>
      <c r="C49" s="18">
        <f t="shared" si="1"/>
        <v>9900</v>
      </c>
      <c r="D49" s="28">
        <f t="shared" si="2"/>
        <v>10650</v>
      </c>
      <c r="E49" s="26">
        <f t="shared" si="3"/>
        <v>123000</v>
      </c>
    </row>
    <row r="50" spans="1:5">
      <c r="A50" s="22">
        <v>37</v>
      </c>
      <c r="B50" s="17">
        <f t="shared" si="0"/>
        <v>750</v>
      </c>
      <c r="C50" s="18">
        <f t="shared" si="1"/>
        <v>9840</v>
      </c>
      <c r="D50" s="28">
        <f t="shared" si="2"/>
        <v>10590</v>
      </c>
      <c r="E50" s="26">
        <f t="shared" si="3"/>
        <v>122250</v>
      </c>
    </row>
    <row r="51" spans="1:5">
      <c r="A51" s="22">
        <v>38</v>
      </c>
      <c r="B51" s="17">
        <f t="shared" si="0"/>
        <v>750</v>
      </c>
      <c r="C51" s="18">
        <f t="shared" si="1"/>
        <v>9780</v>
      </c>
      <c r="D51" s="28">
        <f t="shared" si="2"/>
        <v>10530</v>
      </c>
      <c r="E51" s="26">
        <f t="shared" si="3"/>
        <v>121500</v>
      </c>
    </row>
    <row r="52" spans="1:5">
      <c r="A52" s="22">
        <v>39</v>
      </c>
      <c r="B52" s="17">
        <f t="shared" si="0"/>
        <v>750</v>
      </c>
      <c r="C52" s="18">
        <f t="shared" si="1"/>
        <v>9720</v>
      </c>
      <c r="D52" s="28">
        <f t="shared" si="2"/>
        <v>10470</v>
      </c>
      <c r="E52" s="26">
        <f t="shared" si="3"/>
        <v>120750</v>
      </c>
    </row>
    <row r="53" spans="1:5">
      <c r="A53" s="22">
        <v>40</v>
      </c>
      <c r="B53" s="17">
        <f t="shared" si="0"/>
        <v>750</v>
      </c>
      <c r="C53" s="18">
        <f t="shared" si="1"/>
        <v>9660</v>
      </c>
      <c r="D53" s="28">
        <f t="shared" si="2"/>
        <v>10410</v>
      </c>
      <c r="E53" s="26">
        <f t="shared" si="3"/>
        <v>120000</v>
      </c>
    </row>
    <row r="54" spans="1:5">
      <c r="A54" s="22">
        <v>41</v>
      </c>
      <c r="B54" s="17">
        <f t="shared" si="0"/>
        <v>750</v>
      </c>
      <c r="C54" s="18">
        <f t="shared" si="1"/>
        <v>9600</v>
      </c>
      <c r="D54" s="28">
        <f t="shared" si="2"/>
        <v>10350</v>
      </c>
      <c r="E54" s="26">
        <f t="shared" si="3"/>
        <v>119250</v>
      </c>
    </row>
    <row r="55" spans="1:5">
      <c r="A55" s="22">
        <v>42</v>
      </c>
      <c r="B55" s="17">
        <f t="shared" si="0"/>
        <v>750</v>
      </c>
      <c r="C55" s="18">
        <f t="shared" si="1"/>
        <v>9540</v>
      </c>
      <c r="D55" s="28">
        <f t="shared" si="2"/>
        <v>10290</v>
      </c>
      <c r="E55" s="26">
        <f t="shared" si="3"/>
        <v>118500</v>
      </c>
    </row>
    <row r="56" spans="1:5">
      <c r="A56" s="22">
        <v>43</v>
      </c>
      <c r="B56" s="17">
        <f t="shared" si="0"/>
        <v>750</v>
      </c>
      <c r="C56" s="18">
        <f t="shared" si="1"/>
        <v>9480</v>
      </c>
      <c r="D56" s="28">
        <f t="shared" si="2"/>
        <v>10230</v>
      </c>
      <c r="E56" s="26">
        <f t="shared" si="3"/>
        <v>117750</v>
      </c>
    </row>
    <row r="57" spans="1:5">
      <c r="A57" s="22">
        <v>44</v>
      </c>
      <c r="B57" s="17">
        <f t="shared" si="0"/>
        <v>750</v>
      </c>
      <c r="C57" s="18">
        <f t="shared" si="1"/>
        <v>9420</v>
      </c>
      <c r="D57" s="28">
        <f t="shared" si="2"/>
        <v>10170</v>
      </c>
      <c r="E57" s="26">
        <f t="shared" si="3"/>
        <v>117000</v>
      </c>
    </row>
    <row r="58" spans="1:5">
      <c r="A58" s="22">
        <v>45</v>
      </c>
      <c r="B58" s="17">
        <f t="shared" si="0"/>
        <v>750</v>
      </c>
      <c r="C58" s="18">
        <f t="shared" si="1"/>
        <v>9360</v>
      </c>
      <c r="D58" s="28">
        <f t="shared" si="2"/>
        <v>10110</v>
      </c>
      <c r="E58" s="26">
        <f t="shared" si="3"/>
        <v>116250</v>
      </c>
    </row>
    <row r="59" spans="1:5">
      <c r="A59" s="22">
        <v>46</v>
      </c>
      <c r="B59" s="17">
        <f t="shared" si="0"/>
        <v>750</v>
      </c>
      <c r="C59" s="18">
        <f t="shared" si="1"/>
        <v>9300</v>
      </c>
      <c r="D59" s="28">
        <f t="shared" si="2"/>
        <v>10050</v>
      </c>
      <c r="E59" s="26">
        <f t="shared" si="3"/>
        <v>115500</v>
      </c>
    </row>
    <row r="60" spans="1:5">
      <c r="A60" s="22">
        <v>47</v>
      </c>
      <c r="B60" s="17">
        <f t="shared" si="0"/>
        <v>750</v>
      </c>
      <c r="C60" s="18">
        <f t="shared" si="1"/>
        <v>9240</v>
      </c>
      <c r="D60" s="28">
        <f t="shared" si="2"/>
        <v>9990</v>
      </c>
      <c r="E60" s="26">
        <f t="shared" si="3"/>
        <v>114750</v>
      </c>
    </row>
    <row r="61" spans="1:5">
      <c r="A61" s="22">
        <v>48</v>
      </c>
      <c r="B61" s="17">
        <f t="shared" si="0"/>
        <v>750</v>
      </c>
      <c r="C61" s="18">
        <f t="shared" si="1"/>
        <v>9180</v>
      </c>
      <c r="D61" s="28">
        <f t="shared" si="2"/>
        <v>9930</v>
      </c>
      <c r="E61" s="26">
        <f t="shared" si="3"/>
        <v>114000</v>
      </c>
    </row>
    <row r="62" spans="1:5">
      <c r="A62" s="22">
        <v>49</v>
      </c>
      <c r="B62" s="17">
        <f t="shared" si="0"/>
        <v>750</v>
      </c>
      <c r="C62" s="18">
        <f t="shared" si="1"/>
        <v>9120</v>
      </c>
      <c r="D62" s="28">
        <f t="shared" si="2"/>
        <v>9870</v>
      </c>
      <c r="E62" s="26">
        <f t="shared" si="3"/>
        <v>113250</v>
      </c>
    </row>
    <row r="63" spans="1:5">
      <c r="A63" s="22">
        <v>50</v>
      </c>
      <c r="B63" s="17">
        <f t="shared" si="0"/>
        <v>750</v>
      </c>
      <c r="C63" s="18">
        <f t="shared" si="1"/>
        <v>9060</v>
      </c>
      <c r="D63" s="28">
        <f t="shared" si="2"/>
        <v>9810</v>
      </c>
      <c r="E63" s="26">
        <f t="shared" si="3"/>
        <v>112500</v>
      </c>
    </row>
    <row r="64" spans="1:5">
      <c r="A64" s="22">
        <v>51</v>
      </c>
      <c r="B64" s="17">
        <f t="shared" si="0"/>
        <v>750</v>
      </c>
      <c r="C64" s="18">
        <f t="shared" si="1"/>
        <v>9000</v>
      </c>
      <c r="D64" s="28">
        <f t="shared" si="2"/>
        <v>9750</v>
      </c>
      <c r="E64" s="26">
        <f t="shared" si="3"/>
        <v>111750</v>
      </c>
    </row>
    <row r="65" spans="1:5">
      <c r="A65" s="22">
        <v>52</v>
      </c>
      <c r="B65" s="17">
        <f t="shared" si="0"/>
        <v>750</v>
      </c>
      <c r="C65" s="18">
        <f t="shared" si="1"/>
        <v>8940</v>
      </c>
      <c r="D65" s="28">
        <f t="shared" si="2"/>
        <v>9690</v>
      </c>
      <c r="E65" s="26">
        <f t="shared" si="3"/>
        <v>111000</v>
      </c>
    </row>
    <row r="66" spans="1:5">
      <c r="A66" s="22">
        <v>53</v>
      </c>
      <c r="B66" s="17">
        <f t="shared" si="0"/>
        <v>750</v>
      </c>
      <c r="C66" s="18">
        <f t="shared" si="1"/>
        <v>8880</v>
      </c>
      <c r="D66" s="28">
        <f t="shared" si="2"/>
        <v>9630</v>
      </c>
      <c r="E66" s="26">
        <f t="shared" si="3"/>
        <v>110250</v>
      </c>
    </row>
    <row r="67" spans="1:5">
      <c r="A67" s="22">
        <v>54</v>
      </c>
      <c r="B67" s="17">
        <f t="shared" si="0"/>
        <v>750</v>
      </c>
      <c r="C67" s="18">
        <f t="shared" si="1"/>
        <v>8820</v>
      </c>
      <c r="D67" s="28">
        <f t="shared" si="2"/>
        <v>9570</v>
      </c>
      <c r="E67" s="26">
        <f t="shared" si="3"/>
        <v>109500</v>
      </c>
    </row>
    <row r="68" spans="1:5">
      <c r="A68" s="22">
        <v>55</v>
      </c>
      <c r="B68" s="17">
        <f t="shared" si="0"/>
        <v>750</v>
      </c>
      <c r="C68" s="18">
        <f t="shared" si="1"/>
        <v>8760</v>
      </c>
      <c r="D68" s="28">
        <f t="shared" si="2"/>
        <v>9510</v>
      </c>
      <c r="E68" s="26">
        <f t="shared" si="3"/>
        <v>108750</v>
      </c>
    </row>
    <row r="69" spans="1:5">
      <c r="A69" s="22">
        <v>56</v>
      </c>
      <c r="B69" s="17">
        <f t="shared" si="0"/>
        <v>750</v>
      </c>
      <c r="C69" s="18">
        <f t="shared" si="1"/>
        <v>8700</v>
      </c>
      <c r="D69" s="28">
        <f t="shared" si="2"/>
        <v>9450</v>
      </c>
      <c r="E69" s="26">
        <f t="shared" si="3"/>
        <v>108000</v>
      </c>
    </row>
    <row r="70" spans="1:5">
      <c r="A70" s="22">
        <v>57</v>
      </c>
      <c r="B70" s="17">
        <f t="shared" si="0"/>
        <v>750</v>
      </c>
      <c r="C70" s="18">
        <f t="shared" si="1"/>
        <v>8640</v>
      </c>
      <c r="D70" s="28">
        <f t="shared" si="2"/>
        <v>9390</v>
      </c>
      <c r="E70" s="26">
        <f t="shared" si="3"/>
        <v>107250</v>
      </c>
    </row>
    <row r="71" spans="1:5">
      <c r="A71" s="22">
        <v>58</v>
      </c>
      <c r="B71" s="17">
        <f t="shared" si="0"/>
        <v>750</v>
      </c>
      <c r="C71" s="18">
        <f t="shared" si="1"/>
        <v>8580</v>
      </c>
      <c r="D71" s="28">
        <f t="shared" si="2"/>
        <v>9330</v>
      </c>
      <c r="E71" s="26">
        <f t="shared" si="3"/>
        <v>106500</v>
      </c>
    </row>
    <row r="72" spans="1:5">
      <c r="A72" s="22">
        <v>59</v>
      </c>
      <c r="B72" s="17">
        <f t="shared" si="0"/>
        <v>750</v>
      </c>
      <c r="C72" s="18">
        <f t="shared" si="1"/>
        <v>8520</v>
      </c>
      <c r="D72" s="28">
        <f t="shared" si="2"/>
        <v>9270</v>
      </c>
      <c r="E72" s="26">
        <f t="shared" si="3"/>
        <v>105750</v>
      </c>
    </row>
    <row r="73" spans="1:5">
      <c r="A73" s="22">
        <v>60</v>
      </c>
      <c r="B73" s="17">
        <f t="shared" si="0"/>
        <v>750</v>
      </c>
      <c r="C73" s="18">
        <f t="shared" si="1"/>
        <v>8460</v>
      </c>
      <c r="D73" s="28">
        <f t="shared" si="2"/>
        <v>9210</v>
      </c>
      <c r="E73" s="26">
        <f t="shared" si="3"/>
        <v>105000</v>
      </c>
    </row>
    <row r="74" spans="1:5">
      <c r="A74" s="22">
        <v>61</v>
      </c>
      <c r="B74" s="17">
        <f t="shared" si="0"/>
        <v>750</v>
      </c>
      <c r="C74" s="18">
        <f t="shared" si="1"/>
        <v>8400</v>
      </c>
      <c r="D74" s="28">
        <f t="shared" si="2"/>
        <v>9150</v>
      </c>
      <c r="E74" s="26">
        <f t="shared" si="3"/>
        <v>104250</v>
      </c>
    </row>
    <row r="75" spans="1:5">
      <c r="A75" s="22">
        <v>62</v>
      </c>
      <c r="B75" s="17">
        <f t="shared" si="0"/>
        <v>750</v>
      </c>
      <c r="C75" s="18">
        <f t="shared" si="1"/>
        <v>8340</v>
      </c>
      <c r="D75" s="28">
        <f t="shared" si="2"/>
        <v>9090</v>
      </c>
      <c r="E75" s="26">
        <f t="shared" si="3"/>
        <v>103500</v>
      </c>
    </row>
    <row r="76" spans="1:5">
      <c r="A76" s="22">
        <v>63</v>
      </c>
      <c r="B76" s="17">
        <f t="shared" si="0"/>
        <v>750</v>
      </c>
      <c r="C76" s="18">
        <f t="shared" si="1"/>
        <v>8280</v>
      </c>
      <c r="D76" s="28">
        <f t="shared" si="2"/>
        <v>9030</v>
      </c>
      <c r="E76" s="26">
        <f t="shared" si="3"/>
        <v>102750</v>
      </c>
    </row>
    <row r="77" spans="1:5">
      <c r="A77" s="22">
        <v>64</v>
      </c>
      <c r="B77" s="17">
        <f t="shared" si="0"/>
        <v>750</v>
      </c>
      <c r="C77" s="18">
        <f t="shared" si="1"/>
        <v>8220</v>
      </c>
      <c r="D77" s="28">
        <f t="shared" si="2"/>
        <v>8970</v>
      </c>
      <c r="E77" s="26">
        <f t="shared" si="3"/>
        <v>102000</v>
      </c>
    </row>
    <row r="78" spans="1:5">
      <c r="A78" s="22">
        <v>65</v>
      </c>
      <c r="B78" s="17">
        <f t="shared" si="0"/>
        <v>750</v>
      </c>
      <c r="C78" s="18">
        <f t="shared" si="1"/>
        <v>8160</v>
      </c>
      <c r="D78" s="28">
        <f t="shared" si="2"/>
        <v>8910</v>
      </c>
      <c r="E78" s="26">
        <f t="shared" si="3"/>
        <v>101250</v>
      </c>
    </row>
    <row r="79" spans="1:5">
      <c r="A79" s="22">
        <v>66</v>
      </c>
      <c r="B79" s="17">
        <f t="shared" ref="B79:B142" si="4">E$13/200</f>
        <v>750</v>
      </c>
      <c r="C79" s="18">
        <f t="shared" ref="C79:C142" si="5">E78*G$13</f>
        <v>8100</v>
      </c>
      <c r="D79" s="28">
        <f t="shared" ref="D79:D142" si="6">SUM(B79+C79)</f>
        <v>8850</v>
      </c>
      <c r="E79" s="26">
        <f t="shared" ref="E79:E142" si="7">E78-B79</f>
        <v>100500</v>
      </c>
    </row>
    <row r="80" spans="1:5">
      <c r="A80" s="22">
        <v>67</v>
      </c>
      <c r="B80" s="17">
        <f t="shared" si="4"/>
        <v>750</v>
      </c>
      <c r="C80" s="18">
        <f t="shared" si="5"/>
        <v>8040</v>
      </c>
      <c r="D80" s="28">
        <f t="shared" si="6"/>
        <v>8790</v>
      </c>
      <c r="E80" s="26">
        <f t="shared" si="7"/>
        <v>99750</v>
      </c>
    </row>
    <row r="81" spans="1:5">
      <c r="A81" s="22">
        <v>68</v>
      </c>
      <c r="B81" s="17">
        <f t="shared" si="4"/>
        <v>750</v>
      </c>
      <c r="C81" s="18">
        <f t="shared" si="5"/>
        <v>7980</v>
      </c>
      <c r="D81" s="28">
        <f t="shared" si="6"/>
        <v>8730</v>
      </c>
      <c r="E81" s="26">
        <f t="shared" si="7"/>
        <v>99000</v>
      </c>
    </row>
    <row r="82" spans="1:5">
      <c r="A82" s="22">
        <v>69</v>
      </c>
      <c r="B82" s="17">
        <f t="shared" si="4"/>
        <v>750</v>
      </c>
      <c r="C82" s="18">
        <f t="shared" si="5"/>
        <v>7920</v>
      </c>
      <c r="D82" s="28">
        <f t="shared" si="6"/>
        <v>8670</v>
      </c>
      <c r="E82" s="26">
        <f t="shared" si="7"/>
        <v>98250</v>
      </c>
    </row>
    <row r="83" spans="1:5">
      <c r="A83" s="22">
        <v>70</v>
      </c>
      <c r="B83" s="17">
        <f t="shared" si="4"/>
        <v>750</v>
      </c>
      <c r="C83" s="18">
        <f t="shared" si="5"/>
        <v>7860</v>
      </c>
      <c r="D83" s="28">
        <f t="shared" si="6"/>
        <v>8610</v>
      </c>
      <c r="E83" s="26">
        <f t="shared" si="7"/>
        <v>97500</v>
      </c>
    </row>
    <row r="84" spans="1:5">
      <c r="A84" s="22">
        <v>71</v>
      </c>
      <c r="B84" s="17">
        <f t="shared" si="4"/>
        <v>750</v>
      </c>
      <c r="C84" s="18">
        <f t="shared" si="5"/>
        <v>7800</v>
      </c>
      <c r="D84" s="28">
        <f t="shared" si="6"/>
        <v>8550</v>
      </c>
      <c r="E84" s="26">
        <f t="shared" si="7"/>
        <v>96750</v>
      </c>
    </row>
    <row r="85" spans="1:5">
      <c r="A85" s="22">
        <v>72</v>
      </c>
      <c r="B85" s="17">
        <f t="shared" si="4"/>
        <v>750</v>
      </c>
      <c r="C85" s="18">
        <f t="shared" si="5"/>
        <v>7740</v>
      </c>
      <c r="D85" s="28">
        <f t="shared" si="6"/>
        <v>8490</v>
      </c>
      <c r="E85" s="26">
        <f t="shared" si="7"/>
        <v>96000</v>
      </c>
    </row>
    <row r="86" spans="1:5">
      <c r="A86" s="22">
        <v>73</v>
      </c>
      <c r="B86" s="17">
        <f t="shared" si="4"/>
        <v>750</v>
      </c>
      <c r="C86" s="18">
        <f t="shared" si="5"/>
        <v>7680</v>
      </c>
      <c r="D86" s="28">
        <f t="shared" si="6"/>
        <v>8430</v>
      </c>
      <c r="E86" s="26">
        <f t="shared" si="7"/>
        <v>95250</v>
      </c>
    </row>
    <row r="87" spans="1:5">
      <c r="A87" s="22">
        <v>74</v>
      </c>
      <c r="B87" s="17">
        <f t="shared" si="4"/>
        <v>750</v>
      </c>
      <c r="C87" s="18">
        <f t="shared" si="5"/>
        <v>7620</v>
      </c>
      <c r="D87" s="28">
        <f t="shared" si="6"/>
        <v>8370</v>
      </c>
      <c r="E87" s="26">
        <f t="shared" si="7"/>
        <v>94500</v>
      </c>
    </row>
    <row r="88" spans="1:5">
      <c r="A88" s="22">
        <v>75</v>
      </c>
      <c r="B88" s="17">
        <f t="shared" si="4"/>
        <v>750</v>
      </c>
      <c r="C88" s="18">
        <f t="shared" si="5"/>
        <v>7560</v>
      </c>
      <c r="D88" s="28">
        <f t="shared" si="6"/>
        <v>8310</v>
      </c>
      <c r="E88" s="26">
        <f t="shared" si="7"/>
        <v>93750</v>
      </c>
    </row>
    <row r="89" spans="1:5">
      <c r="A89" s="22">
        <v>76</v>
      </c>
      <c r="B89" s="17">
        <f t="shared" si="4"/>
        <v>750</v>
      </c>
      <c r="C89" s="18">
        <f t="shared" si="5"/>
        <v>7500</v>
      </c>
      <c r="D89" s="28">
        <f t="shared" si="6"/>
        <v>8250</v>
      </c>
      <c r="E89" s="26">
        <f t="shared" si="7"/>
        <v>93000</v>
      </c>
    </row>
    <row r="90" spans="1:5">
      <c r="A90" s="22">
        <v>77</v>
      </c>
      <c r="B90" s="17">
        <f t="shared" si="4"/>
        <v>750</v>
      </c>
      <c r="C90" s="18">
        <f t="shared" si="5"/>
        <v>7440</v>
      </c>
      <c r="D90" s="28">
        <f t="shared" si="6"/>
        <v>8190</v>
      </c>
      <c r="E90" s="26">
        <f t="shared" si="7"/>
        <v>92250</v>
      </c>
    </row>
    <row r="91" spans="1:5">
      <c r="A91" s="22">
        <v>78</v>
      </c>
      <c r="B91" s="17">
        <f t="shared" si="4"/>
        <v>750</v>
      </c>
      <c r="C91" s="18">
        <f t="shared" si="5"/>
        <v>7380</v>
      </c>
      <c r="D91" s="28">
        <f t="shared" si="6"/>
        <v>8130</v>
      </c>
      <c r="E91" s="26">
        <f t="shared" si="7"/>
        <v>91500</v>
      </c>
    </row>
    <row r="92" spans="1:5">
      <c r="A92" s="22">
        <v>79</v>
      </c>
      <c r="B92" s="17">
        <f t="shared" si="4"/>
        <v>750</v>
      </c>
      <c r="C92" s="18">
        <f t="shared" si="5"/>
        <v>7320</v>
      </c>
      <c r="D92" s="28">
        <f t="shared" si="6"/>
        <v>8070</v>
      </c>
      <c r="E92" s="26">
        <f t="shared" si="7"/>
        <v>90750</v>
      </c>
    </row>
    <row r="93" spans="1:5">
      <c r="A93" s="22">
        <v>80</v>
      </c>
      <c r="B93" s="17">
        <f t="shared" si="4"/>
        <v>750</v>
      </c>
      <c r="C93" s="18">
        <f t="shared" si="5"/>
        <v>7260</v>
      </c>
      <c r="D93" s="28">
        <f t="shared" si="6"/>
        <v>8010</v>
      </c>
      <c r="E93" s="26">
        <f t="shared" si="7"/>
        <v>90000</v>
      </c>
    </row>
    <row r="94" spans="1:5">
      <c r="A94" s="22">
        <v>81</v>
      </c>
      <c r="B94" s="17">
        <f t="shared" si="4"/>
        <v>750</v>
      </c>
      <c r="C94" s="18">
        <f t="shared" si="5"/>
        <v>7200</v>
      </c>
      <c r="D94" s="28">
        <f t="shared" si="6"/>
        <v>7950</v>
      </c>
      <c r="E94" s="26">
        <f t="shared" si="7"/>
        <v>89250</v>
      </c>
    </row>
    <row r="95" spans="1:5">
      <c r="A95" s="22">
        <v>82</v>
      </c>
      <c r="B95" s="17">
        <f t="shared" si="4"/>
        <v>750</v>
      </c>
      <c r="C95" s="18">
        <f t="shared" si="5"/>
        <v>7140</v>
      </c>
      <c r="D95" s="28">
        <f t="shared" si="6"/>
        <v>7890</v>
      </c>
      <c r="E95" s="26">
        <f t="shared" si="7"/>
        <v>88500</v>
      </c>
    </row>
    <row r="96" spans="1:5">
      <c r="A96" s="22">
        <v>83</v>
      </c>
      <c r="B96" s="17">
        <f t="shared" si="4"/>
        <v>750</v>
      </c>
      <c r="C96" s="18">
        <f t="shared" si="5"/>
        <v>7080</v>
      </c>
      <c r="D96" s="28">
        <f t="shared" si="6"/>
        <v>7830</v>
      </c>
      <c r="E96" s="26">
        <f t="shared" si="7"/>
        <v>87750</v>
      </c>
    </row>
    <row r="97" spans="1:5">
      <c r="A97" s="22">
        <v>84</v>
      </c>
      <c r="B97" s="17">
        <f t="shared" si="4"/>
        <v>750</v>
      </c>
      <c r="C97" s="18">
        <f t="shared" si="5"/>
        <v>7020</v>
      </c>
      <c r="D97" s="28">
        <f t="shared" si="6"/>
        <v>7770</v>
      </c>
      <c r="E97" s="26">
        <f t="shared" si="7"/>
        <v>87000</v>
      </c>
    </row>
    <row r="98" spans="1:5">
      <c r="A98" s="22">
        <v>85</v>
      </c>
      <c r="B98" s="17">
        <f t="shared" si="4"/>
        <v>750</v>
      </c>
      <c r="C98" s="18">
        <f t="shared" si="5"/>
        <v>6960</v>
      </c>
      <c r="D98" s="28">
        <f t="shared" si="6"/>
        <v>7710</v>
      </c>
      <c r="E98" s="26">
        <f t="shared" si="7"/>
        <v>86250</v>
      </c>
    </row>
    <row r="99" spans="1:5">
      <c r="A99" s="22">
        <v>86</v>
      </c>
      <c r="B99" s="17">
        <f t="shared" si="4"/>
        <v>750</v>
      </c>
      <c r="C99" s="18">
        <f t="shared" si="5"/>
        <v>6900</v>
      </c>
      <c r="D99" s="28">
        <f t="shared" si="6"/>
        <v>7650</v>
      </c>
      <c r="E99" s="26">
        <f t="shared" si="7"/>
        <v>85500</v>
      </c>
    </row>
    <row r="100" spans="1:5">
      <c r="A100" s="22">
        <v>87</v>
      </c>
      <c r="B100" s="17">
        <f t="shared" si="4"/>
        <v>750</v>
      </c>
      <c r="C100" s="18">
        <f t="shared" si="5"/>
        <v>6840</v>
      </c>
      <c r="D100" s="28">
        <f t="shared" si="6"/>
        <v>7590</v>
      </c>
      <c r="E100" s="26">
        <f t="shared" si="7"/>
        <v>84750</v>
      </c>
    </row>
    <row r="101" spans="1:5">
      <c r="A101" s="22">
        <v>88</v>
      </c>
      <c r="B101" s="17">
        <f t="shared" si="4"/>
        <v>750</v>
      </c>
      <c r="C101" s="18">
        <f t="shared" si="5"/>
        <v>6780</v>
      </c>
      <c r="D101" s="28">
        <f t="shared" si="6"/>
        <v>7530</v>
      </c>
      <c r="E101" s="26">
        <f t="shared" si="7"/>
        <v>84000</v>
      </c>
    </row>
    <row r="102" spans="1:5">
      <c r="A102" s="22">
        <v>89</v>
      </c>
      <c r="B102" s="17">
        <f t="shared" si="4"/>
        <v>750</v>
      </c>
      <c r="C102" s="18">
        <f t="shared" si="5"/>
        <v>6720</v>
      </c>
      <c r="D102" s="28">
        <f t="shared" si="6"/>
        <v>7470</v>
      </c>
      <c r="E102" s="26">
        <f t="shared" si="7"/>
        <v>83250</v>
      </c>
    </row>
    <row r="103" spans="1:5">
      <c r="A103" s="22">
        <v>90</v>
      </c>
      <c r="B103" s="17">
        <f t="shared" si="4"/>
        <v>750</v>
      </c>
      <c r="C103" s="18">
        <f t="shared" si="5"/>
        <v>6660</v>
      </c>
      <c r="D103" s="28">
        <f t="shared" si="6"/>
        <v>7410</v>
      </c>
      <c r="E103" s="26">
        <f t="shared" si="7"/>
        <v>82500</v>
      </c>
    </row>
    <row r="104" spans="1:5">
      <c r="A104" s="22">
        <v>91</v>
      </c>
      <c r="B104" s="17">
        <f t="shared" si="4"/>
        <v>750</v>
      </c>
      <c r="C104" s="18">
        <f t="shared" si="5"/>
        <v>6600</v>
      </c>
      <c r="D104" s="28">
        <f t="shared" si="6"/>
        <v>7350</v>
      </c>
      <c r="E104" s="26">
        <f t="shared" si="7"/>
        <v>81750</v>
      </c>
    </row>
    <row r="105" spans="1:5">
      <c r="A105" s="22">
        <v>92</v>
      </c>
      <c r="B105" s="17">
        <f t="shared" si="4"/>
        <v>750</v>
      </c>
      <c r="C105" s="18">
        <f t="shared" si="5"/>
        <v>6540</v>
      </c>
      <c r="D105" s="28">
        <f t="shared" si="6"/>
        <v>7290</v>
      </c>
      <c r="E105" s="26">
        <f t="shared" si="7"/>
        <v>81000</v>
      </c>
    </row>
    <row r="106" spans="1:5">
      <c r="A106" s="22">
        <v>93</v>
      </c>
      <c r="B106" s="17">
        <f t="shared" si="4"/>
        <v>750</v>
      </c>
      <c r="C106" s="18">
        <f t="shared" si="5"/>
        <v>6480</v>
      </c>
      <c r="D106" s="28">
        <f t="shared" si="6"/>
        <v>7230</v>
      </c>
      <c r="E106" s="26">
        <f t="shared" si="7"/>
        <v>80250</v>
      </c>
    </row>
    <row r="107" spans="1:5">
      <c r="A107" s="22">
        <v>94</v>
      </c>
      <c r="B107" s="17">
        <f t="shared" si="4"/>
        <v>750</v>
      </c>
      <c r="C107" s="18">
        <f t="shared" si="5"/>
        <v>6420</v>
      </c>
      <c r="D107" s="28">
        <f t="shared" si="6"/>
        <v>7170</v>
      </c>
      <c r="E107" s="26">
        <f t="shared" si="7"/>
        <v>79500</v>
      </c>
    </row>
    <row r="108" spans="1:5">
      <c r="A108" s="22">
        <v>95</v>
      </c>
      <c r="B108" s="17">
        <f t="shared" si="4"/>
        <v>750</v>
      </c>
      <c r="C108" s="18">
        <f t="shared" si="5"/>
        <v>6360</v>
      </c>
      <c r="D108" s="28">
        <f t="shared" si="6"/>
        <v>7110</v>
      </c>
      <c r="E108" s="26">
        <f t="shared" si="7"/>
        <v>78750</v>
      </c>
    </row>
    <row r="109" spans="1:5">
      <c r="A109" s="22">
        <v>96</v>
      </c>
      <c r="B109" s="17">
        <f t="shared" si="4"/>
        <v>750</v>
      </c>
      <c r="C109" s="18">
        <f t="shared" si="5"/>
        <v>6300</v>
      </c>
      <c r="D109" s="28">
        <f t="shared" si="6"/>
        <v>7050</v>
      </c>
      <c r="E109" s="26">
        <f t="shared" si="7"/>
        <v>78000</v>
      </c>
    </row>
    <row r="110" spans="1:5">
      <c r="A110" s="22">
        <v>97</v>
      </c>
      <c r="B110" s="17">
        <f t="shared" si="4"/>
        <v>750</v>
      </c>
      <c r="C110" s="18">
        <f t="shared" si="5"/>
        <v>6240</v>
      </c>
      <c r="D110" s="28">
        <f t="shared" si="6"/>
        <v>6990</v>
      </c>
      <c r="E110" s="26">
        <f t="shared" si="7"/>
        <v>77250</v>
      </c>
    </row>
    <row r="111" spans="1:5">
      <c r="A111" s="22">
        <v>98</v>
      </c>
      <c r="B111" s="17">
        <f t="shared" si="4"/>
        <v>750</v>
      </c>
      <c r="C111" s="18">
        <f t="shared" si="5"/>
        <v>6180</v>
      </c>
      <c r="D111" s="28">
        <f t="shared" si="6"/>
        <v>6930</v>
      </c>
      <c r="E111" s="26">
        <f t="shared" si="7"/>
        <v>76500</v>
      </c>
    </row>
    <row r="112" spans="1:5">
      <c r="A112" s="22">
        <v>99</v>
      </c>
      <c r="B112" s="17">
        <f t="shared" si="4"/>
        <v>750</v>
      </c>
      <c r="C112" s="18">
        <f t="shared" si="5"/>
        <v>6120</v>
      </c>
      <c r="D112" s="28">
        <f t="shared" si="6"/>
        <v>6870</v>
      </c>
      <c r="E112" s="26">
        <f t="shared" si="7"/>
        <v>75750</v>
      </c>
    </row>
    <row r="113" spans="1:5">
      <c r="A113" s="22">
        <v>100</v>
      </c>
      <c r="B113" s="17">
        <f t="shared" si="4"/>
        <v>750</v>
      </c>
      <c r="C113" s="18">
        <f t="shared" si="5"/>
        <v>6060</v>
      </c>
      <c r="D113" s="28">
        <f t="shared" si="6"/>
        <v>6810</v>
      </c>
      <c r="E113" s="26">
        <f t="shared" si="7"/>
        <v>75000</v>
      </c>
    </row>
    <row r="114" spans="1:5">
      <c r="A114" s="22">
        <v>101</v>
      </c>
      <c r="B114" s="17">
        <f t="shared" si="4"/>
        <v>750</v>
      </c>
      <c r="C114" s="18">
        <f t="shared" si="5"/>
        <v>6000</v>
      </c>
      <c r="D114" s="28">
        <f t="shared" si="6"/>
        <v>6750</v>
      </c>
      <c r="E114" s="26">
        <f t="shared" si="7"/>
        <v>74250</v>
      </c>
    </row>
    <row r="115" spans="1:5">
      <c r="A115" s="22">
        <v>102</v>
      </c>
      <c r="B115" s="17">
        <f t="shared" si="4"/>
        <v>750</v>
      </c>
      <c r="C115" s="18">
        <f t="shared" si="5"/>
        <v>5940</v>
      </c>
      <c r="D115" s="28">
        <f t="shared" si="6"/>
        <v>6690</v>
      </c>
      <c r="E115" s="26">
        <f t="shared" si="7"/>
        <v>73500</v>
      </c>
    </row>
    <row r="116" spans="1:5">
      <c r="A116" s="22">
        <v>103</v>
      </c>
      <c r="B116" s="17">
        <f t="shared" si="4"/>
        <v>750</v>
      </c>
      <c r="C116" s="18">
        <f t="shared" si="5"/>
        <v>5880</v>
      </c>
      <c r="D116" s="28">
        <f t="shared" si="6"/>
        <v>6630</v>
      </c>
      <c r="E116" s="26">
        <f t="shared" si="7"/>
        <v>72750</v>
      </c>
    </row>
    <row r="117" spans="1:5">
      <c r="A117" s="22">
        <v>104</v>
      </c>
      <c r="B117" s="17">
        <f t="shared" si="4"/>
        <v>750</v>
      </c>
      <c r="C117" s="18">
        <f t="shared" si="5"/>
        <v>5820</v>
      </c>
      <c r="D117" s="28">
        <f t="shared" si="6"/>
        <v>6570</v>
      </c>
      <c r="E117" s="26">
        <f t="shared" si="7"/>
        <v>72000</v>
      </c>
    </row>
    <row r="118" spans="1:5">
      <c r="A118" s="22">
        <v>105</v>
      </c>
      <c r="B118" s="17">
        <f t="shared" si="4"/>
        <v>750</v>
      </c>
      <c r="C118" s="18">
        <f t="shared" si="5"/>
        <v>5760</v>
      </c>
      <c r="D118" s="28">
        <f t="shared" si="6"/>
        <v>6510</v>
      </c>
      <c r="E118" s="26">
        <f t="shared" si="7"/>
        <v>71250</v>
      </c>
    </row>
    <row r="119" spans="1:5">
      <c r="A119" s="22">
        <v>106</v>
      </c>
      <c r="B119" s="17">
        <f t="shared" si="4"/>
        <v>750</v>
      </c>
      <c r="C119" s="18">
        <f t="shared" si="5"/>
        <v>5700</v>
      </c>
      <c r="D119" s="28">
        <f t="shared" si="6"/>
        <v>6450</v>
      </c>
      <c r="E119" s="26">
        <f t="shared" si="7"/>
        <v>70500</v>
      </c>
    </row>
    <row r="120" spans="1:5">
      <c r="A120" s="22">
        <v>107</v>
      </c>
      <c r="B120" s="17">
        <f t="shared" si="4"/>
        <v>750</v>
      </c>
      <c r="C120" s="18">
        <f t="shared" si="5"/>
        <v>5640</v>
      </c>
      <c r="D120" s="28">
        <f t="shared" si="6"/>
        <v>6390</v>
      </c>
      <c r="E120" s="26">
        <f t="shared" si="7"/>
        <v>69750</v>
      </c>
    </row>
    <row r="121" spans="1:5">
      <c r="A121" s="22">
        <v>108</v>
      </c>
      <c r="B121" s="17">
        <f t="shared" si="4"/>
        <v>750</v>
      </c>
      <c r="C121" s="18">
        <f t="shared" si="5"/>
        <v>5580</v>
      </c>
      <c r="D121" s="28">
        <f t="shared" si="6"/>
        <v>6330</v>
      </c>
      <c r="E121" s="26">
        <f t="shared" si="7"/>
        <v>69000</v>
      </c>
    </row>
    <row r="122" spans="1:5">
      <c r="A122" s="22">
        <v>109</v>
      </c>
      <c r="B122" s="17">
        <f t="shared" si="4"/>
        <v>750</v>
      </c>
      <c r="C122" s="18">
        <f t="shared" si="5"/>
        <v>5520</v>
      </c>
      <c r="D122" s="28">
        <f t="shared" si="6"/>
        <v>6270</v>
      </c>
      <c r="E122" s="26">
        <f t="shared" si="7"/>
        <v>68250</v>
      </c>
    </row>
    <row r="123" spans="1:5">
      <c r="A123" s="22">
        <v>110</v>
      </c>
      <c r="B123" s="17">
        <f t="shared" si="4"/>
        <v>750</v>
      </c>
      <c r="C123" s="18">
        <f t="shared" si="5"/>
        <v>5460</v>
      </c>
      <c r="D123" s="28">
        <f t="shared" si="6"/>
        <v>6210</v>
      </c>
      <c r="E123" s="26">
        <f t="shared" si="7"/>
        <v>67500</v>
      </c>
    </row>
    <row r="124" spans="1:5">
      <c r="A124" s="22">
        <v>111</v>
      </c>
      <c r="B124" s="17">
        <f t="shared" si="4"/>
        <v>750</v>
      </c>
      <c r="C124" s="18">
        <f t="shared" si="5"/>
        <v>5400</v>
      </c>
      <c r="D124" s="28">
        <f t="shared" si="6"/>
        <v>6150</v>
      </c>
      <c r="E124" s="26">
        <f t="shared" si="7"/>
        <v>66750</v>
      </c>
    </row>
    <row r="125" spans="1:5">
      <c r="A125" s="22">
        <v>112</v>
      </c>
      <c r="B125" s="17">
        <f t="shared" si="4"/>
        <v>750</v>
      </c>
      <c r="C125" s="18">
        <f t="shared" si="5"/>
        <v>5340</v>
      </c>
      <c r="D125" s="28">
        <f t="shared" si="6"/>
        <v>6090</v>
      </c>
      <c r="E125" s="26">
        <f t="shared" si="7"/>
        <v>66000</v>
      </c>
    </row>
    <row r="126" spans="1:5">
      <c r="A126" s="22">
        <v>113</v>
      </c>
      <c r="B126" s="17">
        <f t="shared" si="4"/>
        <v>750</v>
      </c>
      <c r="C126" s="18">
        <f t="shared" si="5"/>
        <v>5280</v>
      </c>
      <c r="D126" s="28">
        <f t="shared" si="6"/>
        <v>6030</v>
      </c>
      <c r="E126" s="26">
        <f t="shared" si="7"/>
        <v>65250</v>
      </c>
    </row>
    <row r="127" spans="1:5">
      <c r="A127" s="22">
        <v>114</v>
      </c>
      <c r="B127" s="17">
        <f t="shared" si="4"/>
        <v>750</v>
      </c>
      <c r="C127" s="18">
        <f t="shared" si="5"/>
        <v>5220</v>
      </c>
      <c r="D127" s="28">
        <f t="shared" si="6"/>
        <v>5970</v>
      </c>
      <c r="E127" s="26">
        <f t="shared" si="7"/>
        <v>64500</v>
      </c>
    </row>
    <row r="128" spans="1:5">
      <c r="A128" s="22">
        <v>115</v>
      </c>
      <c r="B128" s="17">
        <f t="shared" si="4"/>
        <v>750</v>
      </c>
      <c r="C128" s="18">
        <f t="shared" si="5"/>
        <v>5160</v>
      </c>
      <c r="D128" s="28">
        <f t="shared" si="6"/>
        <v>5910</v>
      </c>
      <c r="E128" s="26">
        <f t="shared" si="7"/>
        <v>63750</v>
      </c>
    </row>
    <row r="129" spans="1:5">
      <c r="A129" s="22">
        <v>116</v>
      </c>
      <c r="B129" s="17">
        <f t="shared" si="4"/>
        <v>750</v>
      </c>
      <c r="C129" s="18">
        <f t="shared" si="5"/>
        <v>5100</v>
      </c>
      <c r="D129" s="28">
        <f t="shared" si="6"/>
        <v>5850</v>
      </c>
      <c r="E129" s="26">
        <f t="shared" si="7"/>
        <v>63000</v>
      </c>
    </row>
    <row r="130" spans="1:5">
      <c r="A130" s="22">
        <v>117</v>
      </c>
      <c r="B130" s="17">
        <f t="shared" si="4"/>
        <v>750</v>
      </c>
      <c r="C130" s="18">
        <f t="shared" si="5"/>
        <v>5040</v>
      </c>
      <c r="D130" s="28">
        <f t="shared" si="6"/>
        <v>5790</v>
      </c>
      <c r="E130" s="26">
        <f t="shared" si="7"/>
        <v>62250</v>
      </c>
    </row>
    <row r="131" spans="1:5">
      <c r="A131" s="22">
        <v>118</v>
      </c>
      <c r="B131" s="17">
        <f t="shared" si="4"/>
        <v>750</v>
      </c>
      <c r="C131" s="18">
        <f t="shared" si="5"/>
        <v>4980</v>
      </c>
      <c r="D131" s="28">
        <f t="shared" si="6"/>
        <v>5730</v>
      </c>
      <c r="E131" s="26">
        <f t="shared" si="7"/>
        <v>61500</v>
      </c>
    </row>
    <row r="132" spans="1:5">
      <c r="A132" s="22">
        <v>119</v>
      </c>
      <c r="B132" s="17">
        <f t="shared" si="4"/>
        <v>750</v>
      </c>
      <c r="C132" s="18">
        <f t="shared" si="5"/>
        <v>4920</v>
      </c>
      <c r="D132" s="28">
        <f t="shared" si="6"/>
        <v>5670</v>
      </c>
      <c r="E132" s="26">
        <f t="shared" si="7"/>
        <v>60750</v>
      </c>
    </row>
    <row r="133" spans="1:5">
      <c r="A133" s="22">
        <v>120</v>
      </c>
      <c r="B133" s="17">
        <f t="shared" si="4"/>
        <v>750</v>
      </c>
      <c r="C133" s="18">
        <f t="shared" si="5"/>
        <v>4860</v>
      </c>
      <c r="D133" s="28">
        <f t="shared" si="6"/>
        <v>5610</v>
      </c>
      <c r="E133" s="26">
        <f t="shared" si="7"/>
        <v>60000</v>
      </c>
    </row>
    <row r="134" spans="1:5">
      <c r="A134" s="22">
        <v>121</v>
      </c>
      <c r="B134" s="17">
        <f t="shared" si="4"/>
        <v>750</v>
      </c>
      <c r="C134" s="18">
        <f t="shared" si="5"/>
        <v>4800</v>
      </c>
      <c r="D134" s="28">
        <f t="shared" si="6"/>
        <v>5550</v>
      </c>
      <c r="E134" s="26">
        <f t="shared" si="7"/>
        <v>59250</v>
      </c>
    </row>
    <row r="135" spans="1:5">
      <c r="A135" s="22">
        <v>122</v>
      </c>
      <c r="B135" s="17">
        <f t="shared" si="4"/>
        <v>750</v>
      </c>
      <c r="C135" s="18">
        <f t="shared" si="5"/>
        <v>4740</v>
      </c>
      <c r="D135" s="28">
        <f t="shared" si="6"/>
        <v>5490</v>
      </c>
      <c r="E135" s="26">
        <f t="shared" si="7"/>
        <v>58500</v>
      </c>
    </row>
    <row r="136" spans="1:5">
      <c r="A136" s="22">
        <v>123</v>
      </c>
      <c r="B136" s="17">
        <f t="shared" si="4"/>
        <v>750</v>
      </c>
      <c r="C136" s="18">
        <f t="shared" si="5"/>
        <v>4680</v>
      </c>
      <c r="D136" s="28">
        <f t="shared" si="6"/>
        <v>5430</v>
      </c>
      <c r="E136" s="26">
        <f t="shared" si="7"/>
        <v>57750</v>
      </c>
    </row>
    <row r="137" spans="1:5">
      <c r="A137" s="22">
        <v>124</v>
      </c>
      <c r="B137" s="17">
        <f t="shared" si="4"/>
        <v>750</v>
      </c>
      <c r="C137" s="18">
        <f t="shared" si="5"/>
        <v>4620</v>
      </c>
      <c r="D137" s="28">
        <f t="shared" si="6"/>
        <v>5370</v>
      </c>
      <c r="E137" s="26">
        <f t="shared" si="7"/>
        <v>57000</v>
      </c>
    </row>
    <row r="138" spans="1:5">
      <c r="A138" s="22">
        <v>125</v>
      </c>
      <c r="B138" s="17">
        <f t="shared" si="4"/>
        <v>750</v>
      </c>
      <c r="C138" s="18">
        <f t="shared" si="5"/>
        <v>4560</v>
      </c>
      <c r="D138" s="28">
        <f t="shared" si="6"/>
        <v>5310</v>
      </c>
      <c r="E138" s="26">
        <f t="shared" si="7"/>
        <v>56250</v>
      </c>
    </row>
    <row r="139" spans="1:5">
      <c r="A139" s="22">
        <v>126</v>
      </c>
      <c r="B139" s="17">
        <f t="shared" si="4"/>
        <v>750</v>
      </c>
      <c r="C139" s="18">
        <f t="shared" si="5"/>
        <v>4500</v>
      </c>
      <c r="D139" s="28">
        <f t="shared" si="6"/>
        <v>5250</v>
      </c>
      <c r="E139" s="26">
        <f t="shared" si="7"/>
        <v>55500</v>
      </c>
    </row>
    <row r="140" spans="1:5">
      <c r="A140" s="22">
        <v>127</v>
      </c>
      <c r="B140" s="17">
        <f t="shared" si="4"/>
        <v>750</v>
      </c>
      <c r="C140" s="18">
        <f t="shared" si="5"/>
        <v>4440</v>
      </c>
      <c r="D140" s="28">
        <f t="shared" si="6"/>
        <v>5190</v>
      </c>
      <c r="E140" s="26">
        <f t="shared" si="7"/>
        <v>54750</v>
      </c>
    </row>
    <row r="141" spans="1:5">
      <c r="A141" s="22">
        <v>128</v>
      </c>
      <c r="B141" s="17">
        <f t="shared" si="4"/>
        <v>750</v>
      </c>
      <c r="C141" s="18">
        <f t="shared" si="5"/>
        <v>4380</v>
      </c>
      <c r="D141" s="28">
        <f t="shared" si="6"/>
        <v>5130</v>
      </c>
      <c r="E141" s="26">
        <f t="shared" si="7"/>
        <v>54000</v>
      </c>
    </row>
    <row r="142" spans="1:5">
      <c r="A142" s="22">
        <v>129</v>
      </c>
      <c r="B142" s="17">
        <f t="shared" si="4"/>
        <v>750</v>
      </c>
      <c r="C142" s="18">
        <f t="shared" si="5"/>
        <v>4320</v>
      </c>
      <c r="D142" s="28">
        <f t="shared" si="6"/>
        <v>5070</v>
      </c>
      <c r="E142" s="26">
        <f t="shared" si="7"/>
        <v>53250</v>
      </c>
    </row>
    <row r="143" spans="1:5">
      <c r="A143" s="22">
        <v>130</v>
      </c>
      <c r="B143" s="17">
        <f t="shared" ref="B143:B206" si="8">E$13/200</f>
        <v>750</v>
      </c>
      <c r="C143" s="18">
        <f t="shared" ref="C143:C206" si="9">E142*G$13</f>
        <v>4260</v>
      </c>
      <c r="D143" s="28">
        <f t="shared" ref="D143:D206" si="10">SUM(B143+C143)</f>
        <v>5010</v>
      </c>
      <c r="E143" s="26">
        <f t="shared" ref="E143:E206" si="11">E142-B143</f>
        <v>52500</v>
      </c>
    </row>
    <row r="144" spans="1:5">
      <c r="A144" s="22">
        <v>131</v>
      </c>
      <c r="B144" s="17">
        <f t="shared" si="8"/>
        <v>750</v>
      </c>
      <c r="C144" s="18">
        <f t="shared" si="9"/>
        <v>4200</v>
      </c>
      <c r="D144" s="28">
        <f t="shared" si="10"/>
        <v>4950</v>
      </c>
      <c r="E144" s="26">
        <f t="shared" si="11"/>
        <v>51750</v>
      </c>
    </row>
    <row r="145" spans="1:5">
      <c r="A145" s="22">
        <v>132</v>
      </c>
      <c r="B145" s="17">
        <f t="shared" si="8"/>
        <v>750</v>
      </c>
      <c r="C145" s="18">
        <f t="shared" si="9"/>
        <v>4140</v>
      </c>
      <c r="D145" s="28">
        <f t="shared" si="10"/>
        <v>4890</v>
      </c>
      <c r="E145" s="26">
        <f t="shared" si="11"/>
        <v>51000</v>
      </c>
    </row>
    <row r="146" spans="1:5">
      <c r="A146" s="22">
        <v>133</v>
      </c>
      <c r="B146" s="17">
        <f t="shared" si="8"/>
        <v>750</v>
      </c>
      <c r="C146" s="18">
        <f t="shared" si="9"/>
        <v>4080</v>
      </c>
      <c r="D146" s="28">
        <f t="shared" si="10"/>
        <v>4830</v>
      </c>
      <c r="E146" s="26">
        <f t="shared" si="11"/>
        <v>50250</v>
      </c>
    </row>
    <row r="147" spans="1:5">
      <c r="A147" s="22">
        <v>134</v>
      </c>
      <c r="B147" s="17">
        <f t="shared" si="8"/>
        <v>750</v>
      </c>
      <c r="C147" s="18">
        <f t="shared" si="9"/>
        <v>4020</v>
      </c>
      <c r="D147" s="28">
        <f t="shared" si="10"/>
        <v>4770</v>
      </c>
      <c r="E147" s="26">
        <f t="shared" si="11"/>
        <v>49500</v>
      </c>
    </row>
    <row r="148" spans="1:5">
      <c r="A148" s="22">
        <v>135</v>
      </c>
      <c r="B148" s="17">
        <f t="shared" si="8"/>
        <v>750</v>
      </c>
      <c r="C148" s="18">
        <f t="shared" si="9"/>
        <v>3960</v>
      </c>
      <c r="D148" s="28">
        <f t="shared" si="10"/>
        <v>4710</v>
      </c>
      <c r="E148" s="26">
        <f t="shared" si="11"/>
        <v>48750</v>
      </c>
    </row>
    <row r="149" spans="1:5">
      <c r="A149" s="22">
        <v>136</v>
      </c>
      <c r="B149" s="17">
        <f t="shared" si="8"/>
        <v>750</v>
      </c>
      <c r="C149" s="18">
        <f t="shared" si="9"/>
        <v>3900</v>
      </c>
      <c r="D149" s="28">
        <f t="shared" si="10"/>
        <v>4650</v>
      </c>
      <c r="E149" s="26">
        <f t="shared" si="11"/>
        <v>48000</v>
      </c>
    </row>
    <row r="150" spans="1:5">
      <c r="A150" s="22">
        <v>137</v>
      </c>
      <c r="B150" s="17">
        <f t="shared" si="8"/>
        <v>750</v>
      </c>
      <c r="C150" s="18">
        <f t="shared" si="9"/>
        <v>3840</v>
      </c>
      <c r="D150" s="28">
        <f t="shared" si="10"/>
        <v>4590</v>
      </c>
      <c r="E150" s="26">
        <f t="shared" si="11"/>
        <v>47250</v>
      </c>
    </row>
    <row r="151" spans="1:5">
      <c r="A151" s="22">
        <v>138</v>
      </c>
      <c r="B151" s="17">
        <f t="shared" si="8"/>
        <v>750</v>
      </c>
      <c r="C151" s="18">
        <f t="shared" si="9"/>
        <v>3780</v>
      </c>
      <c r="D151" s="28">
        <f t="shared" si="10"/>
        <v>4530</v>
      </c>
      <c r="E151" s="26">
        <f t="shared" si="11"/>
        <v>46500</v>
      </c>
    </row>
    <row r="152" spans="1:5">
      <c r="A152" s="22">
        <v>139</v>
      </c>
      <c r="B152" s="17">
        <f t="shared" si="8"/>
        <v>750</v>
      </c>
      <c r="C152" s="18">
        <f t="shared" si="9"/>
        <v>3720</v>
      </c>
      <c r="D152" s="28">
        <f t="shared" si="10"/>
        <v>4470</v>
      </c>
      <c r="E152" s="26">
        <f t="shared" si="11"/>
        <v>45750</v>
      </c>
    </row>
    <row r="153" spans="1:5">
      <c r="A153" s="22">
        <v>140</v>
      </c>
      <c r="B153" s="17">
        <f t="shared" si="8"/>
        <v>750</v>
      </c>
      <c r="C153" s="18">
        <f t="shared" si="9"/>
        <v>3660</v>
      </c>
      <c r="D153" s="28">
        <f t="shared" si="10"/>
        <v>4410</v>
      </c>
      <c r="E153" s="26">
        <f t="shared" si="11"/>
        <v>45000</v>
      </c>
    </row>
    <row r="154" spans="1:5">
      <c r="A154" s="22">
        <v>141</v>
      </c>
      <c r="B154" s="17">
        <f t="shared" si="8"/>
        <v>750</v>
      </c>
      <c r="C154" s="18">
        <f t="shared" si="9"/>
        <v>3600</v>
      </c>
      <c r="D154" s="28">
        <f t="shared" si="10"/>
        <v>4350</v>
      </c>
      <c r="E154" s="26">
        <f t="shared" si="11"/>
        <v>44250</v>
      </c>
    </row>
    <row r="155" spans="1:5">
      <c r="A155" s="22">
        <v>142</v>
      </c>
      <c r="B155" s="17">
        <f t="shared" si="8"/>
        <v>750</v>
      </c>
      <c r="C155" s="18">
        <f t="shared" si="9"/>
        <v>3540</v>
      </c>
      <c r="D155" s="28">
        <f t="shared" si="10"/>
        <v>4290</v>
      </c>
      <c r="E155" s="26">
        <f t="shared" si="11"/>
        <v>43500</v>
      </c>
    </row>
    <row r="156" spans="1:5">
      <c r="A156" s="22">
        <v>143</v>
      </c>
      <c r="B156" s="17">
        <f t="shared" si="8"/>
        <v>750</v>
      </c>
      <c r="C156" s="18">
        <f t="shared" si="9"/>
        <v>3480</v>
      </c>
      <c r="D156" s="28">
        <f t="shared" si="10"/>
        <v>4230</v>
      </c>
      <c r="E156" s="26">
        <f t="shared" si="11"/>
        <v>42750</v>
      </c>
    </row>
    <row r="157" spans="1:5">
      <c r="A157" s="22">
        <v>144</v>
      </c>
      <c r="B157" s="17">
        <f t="shared" si="8"/>
        <v>750</v>
      </c>
      <c r="C157" s="18">
        <f t="shared" si="9"/>
        <v>3420</v>
      </c>
      <c r="D157" s="28">
        <f t="shared" si="10"/>
        <v>4170</v>
      </c>
      <c r="E157" s="26">
        <f t="shared" si="11"/>
        <v>42000</v>
      </c>
    </row>
    <row r="158" spans="1:5">
      <c r="A158" s="22">
        <v>145</v>
      </c>
      <c r="B158" s="17">
        <f t="shared" si="8"/>
        <v>750</v>
      </c>
      <c r="C158" s="18">
        <f t="shared" si="9"/>
        <v>3360</v>
      </c>
      <c r="D158" s="28">
        <f t="shared" si="10"/>
        <v>4110</v>
      </c>
      <c r="E158" s="26">
        <f t="shared" si="11"/>
        <v>41250</v>
      </c>
    </row>
    <row r="159" spans="1:5">
      <c r="A159" s="22">
        <v>146</v>
      </c>
      <c r="B159" s="17">
        <f t="shared" si="8"/>
        <v>750</v>
      </c>
      <c r="C159" s="18">
        <f t="shared" si="9"/>
        <v>3300</v>
      </c>
      <c r="D159" s="28">
        <f t="shared" si="10"/>
        <v>4050</v>
      </c>
      <c r="E159" s="26">
        <f t="shared" si="11"/>
        <v>40500</v>
      </c>
    </row>
    <row r="160" spans="1:5">
      <c r="A160" s="22">
        <v>147</v>
      </c>
      <c r="B160" s="17">
        <f t="shared" si="8"/>
        <v>750</v>
      </c>
      <c r="C160" s="18">
        <f t="shared" si="9"/>
        <v>3240</v>
      </c>
      <c r="D160" s="28">
        <f t="shared" si="10"/>
        <v>3990</v>
      </c>
      <c r="E160" s="26">
        <f t="shared" si="11"/>
        <v>39750</v>
      </c>
    </row>
    <row r="161" spans="1:5">
      <c r="A161" s="22">
        <v>148</v>
      </c>
      <c r="B161" s="17">
        <f t="shared" si="8"/>
        <v>750</v>
      </c>
      <c r="C161" s="18">
        <f t="shared" si="9"/>
        <v>3180</v>
      </c>
      <c r="D161" s="28">
        <f t="shared" si="10"/>
        <v>3930</v>
      </c>
      <c r="E161" s="26">
        <f t="shared" si="11"/>
        <v>39000</v>
      </c>
    </row>
    <row r="162" spans="1:5">
      <c r="A162" s="22">
        <v>149</v>
      </c>
      <c r="B162" s="17">
        <f t="shared" si="8"/>
        <v>750</v>
      </c>
      <c r="C162" s="18">
        <f t="shared" si="9"/>
        <v>3120</v>
      </c>
      <c r="D162" s="28">
        <f t="shared" si="10"/>
        <v>3870</v>
      </c>
      <c r="E162" s="26">
        <f t="shared" si="11"/>
        <v>38250</v>
      </c>
    </row>
    <row r="163" spans="1:5">
      <c r="A163" s="22">
        <v>150</v>
      </c>
      <c r="B163" s="17">
        <f t="shared" si="8"/>
        <v>750</v>
      </c>
      <c r="C163" s="18">
        <f t="shared" si="9"/>
        <v>3060</v>
      </c>
      <c r="D163" s="28">
        <f t="shared" si="10"/>
        <v>3810</v>
      </c>
      <c r="E163" s="26">
        <f t="shared" si="11"/>
        <v>37500</v>
      </c>
    </row>
    <row r="164" spans="1:5">
      <c r="A164" s="22">
        <v>151</v>
      </c>
      <c r="B164" s="17">
        <f t="shared" si="8"/>
        <v>750</v>
      </c>
      <c r="C164" s="18">
        <f t="shared" si="9"/>
        <v>3000</v>
      </c>
      <c r="D164" s="28">
        <f t="shared" si="10"/>
        <v>3750</v>
      </c>
      <c r="E164" s="26">
        <f t="shared" si="11"/>
        <v>36750</v>
      </c>
    </row>
    <row r="165" spans="1:5">
      <c r="A165" s="22">
        <v>152</v>
      </c>
      <c r="B165" s="17">
        <f t="shared" si="8"/>
        <v>750</v>
      </c>
      <c r="C165" s="18">
        <f t="shared" si="9"/>
        <v>2940</v>
      </c>
      <c r="D165" s="28">
        <f t="shared" si="10"/>
        <v>3690</v>
      </c>
      <c r="E165" s="26">
        <f t="shared" si="11"/>
        <v>36000</v>
      </c>
    </row>
    <row r="166" spans="1:5">
      <c r="A166" s="22">
        <v>153</v>
      </c>
      <c r="B166" s="17">
        <f t="shared" si="8"/>
        <v>750</v>
      </c>
      <c r="C166" s="18">
        <f t="shared" si="9"/>
        <v>2880</v>
      </c>
      <c r="D166" s="28">
        <f t="shared" si="10"/>
        <v>3630</v>
      </c>
      <c r="E166" s="26">
        <f t="shared" si="11"/>
        <v>35250</v>
      </c>
    </row>
    <row r="167" spans="1:5">
      <c r="A167" s="22">
        <v>154</v>
      </c>
      <c r="B167" s="17">
        <f t="shared" si="8"/>
        <v>750</v>
      </c>
      <c r="C167" s="18">
        <f t="shared" si="9"/>
        <v>2820</v>
      </c>
      <c r="D167" s="28">
        <f t="shared" si="10"/>
        <v>3570</v>
      </c>
      <c r="E167" s="26">
        <f t="shared" si="11"/>
        <v>34500</v>
      </c>
    </row>
    <row r="168" spans="1:5">
      <c r="A168" s="22">
        <v>155</v>
      </c>
      <c r="B168" s="17">
        <f t="shared" si="8"/>
        <v>750</v>
      </c>
      <c r="C168" s="18">
        <f t="shared" si="9"/>
        <v>2760</v>
      </c>
      <c r="D168" s="28">
        <f t="shared" si="10"/>
        <v>3510</v>
      </c>
      <c r="E168" s="26">
        <f t="shared" si="11"/>
        <v>33750</v>
      </c>
    </row>
    <row r="169" spans="1:5">
      <c r="A169" s="22">
        <v>156</v>
      </c>
      <c r="B169" s="17">
        <f t="shared" si="8"/>
        <v>750</v>
      </c>
      <c r="C169" s="18">
        <f t="shared" si="9"/>
        <v>2700</v>
      </c>
      <c r="D169" s="28">
        <f t="shared" si="10"/>
        <v>3450</v>
      </c>
      <c r="E169" s="26">
        <f t="shared" si="11"/>
        <v>33000</v>
      </c>
    </row>
    <row r="170" spans="1:5">
      <c r="A170" s="22">
        <v>157</v>
      </c>
      <c r="B170" s="17">
        <f t="shared" si="8"/>
        <v>750</v>
      </c>
      <c r="C170" s="18">
        <f t="shared" si="9"/>
        <v>2640</v>
      </c>
      <c r="D170" s="28">
        <f t="shared" si="10"/>
        <v>3390</v>
      </c>
      <c r="E170" s="26">
        <f t="shared" si="11"/>
        <v>32250</v>
      </c>
    </row>
    <row r="171" spans="1:5">
      <c r="A171" s="22">
        <v>158</v>
      </c>
      <c r="B171" s="17">
        <f t="shared" si="8"/>
        <v>750</v>
      </c>
      <c r="C171" s="18">
        <f t="shared" si="9"/>
        <v>2580</v>
      </c>
      <c r="D171" s="28">
        <f t="shared" si="10"/>
        <v>3330</v>
      </c>
      <c r="E171" s="26">
        <f t="shared" si="11"/>
        <v>31500</v>
      </c>
    </row>
    <row r="172" spans="1:5">
      <c r="A172" s="22">
        <v>159</v>
      </c>
      <c r="B172" s="17">
        <f t="shared" si="8"/>
        <v>750</v>
      </c>
      <c r="C172" s="18">
        <f t="shared" si="9"/>
        <v>2520</v>
      </c>
      <c r="D172" s="28">
        <f t="shared" si="10"/>
        <v>3270</v>
      </c>
      <c r="E172" s="26">
        <f t="shared" si="11"/>
        <v>30750</v>
      </c>
    </row>
    <row r="173" spans="1:5">
      <c r="A173" s="22">
        <v>160</v>
      </c>
      <c r="B173" s="17">
        <f t="shared" si="8"/>
        <v>750</v>
      </c>
      <c r="C173" s="18">
        <f t="shared" si="9"/>
        <v>2460</v>
      </c>
      <c r="D173" s="28">
        <f t="shared" si="10"/>
        <v>3210</v>
      </c>
      <c r="E173" s="26">
        <f t="shared" si="11"/>
        <v>30000</v>
      </c>
    </row>
    <row r="174" spans="1:5">
      <c r="A174" s="22">
        <v>161</v>
      </c>
      <c r="B174" s="17">
        <f t="shared" si="8"/>
        <v>750</v>
      </c>
      <c r="C174" s="18">
        <f t="shared" si="9"/>
        <v>2400</v>
      </c>
      <c r="D174" s="28">
        <f t="shared" si="10"/>
        <v>3150</v>
      </c>
      <c r="E174" s="26">
        <f t="shared" si="11"/>
        <v>29250</v>
      </c>
    </row>
    <row r="175" spans="1:5">
      <c r="A175" s="22">
        <v>162</v>
      </c>
      <c r="B175" s="17">
        <f t="shared" si="8"/>
        <v>750</v>
      </c>
      <c r="C175" s="18">
        <f t="shared" si="9"/>
        <v>2340</v>
      </c>
      <c r="D175" s="28">
        <f t="shared" si="10"/>
        <v>3090</v>
      </c>
      <c r="E175" s="26">
        <f t="shared" si="11"/>
        <v>28500</v>
      </c>
    </row>
    <row r="176" spans="1:5">
      <c r="A176" s="22">
        <v>163</v>
      </c>
      <c r="B176" s="17">
        <f t="shared" si="8"/>
        <v>750</v>
      </c>
      <c r="C176" s="18">
        <f t="shared" si="9"/>
        <v>2280</v>
      </c>
      <c r="D176" s="28">
        <f t="shared" si="10"/>
        <v>3030</v>
      </c>
      <c r="E176" s="26">
        <f t="shared" si="11"/>
        <v>27750</v>
      </c>
    </row>
    <row r="177" spans="1:5">
      <c r="A177" s="22">
        <v>164</v>
      </c>
      <c r="B177" s="17">
        <f t="shared" si="8"/>
        <v>750</v>
      </c>
      <c r="C177" s="18">
        <f t="shared" si="9"/>
        <v>2220</v>
      </c>
      <c r="D177" s="28">
        <f t="shared" si="10"/>
        <v>2970</v>
      </c>
      <c r="E177" s="26">
        <f t="shared" si="11"/>
        <v>27000</v>
      </c>
    </row>
    <row r="178" spans="1:5">
      <c r="A178" s="22">
        <v>165</v>
      </c>
      <c r="B178" s="17">
        <f t="shared" si="8"/>
        <v>750</v>
      </c>
      <c r="C178" s="18">
        <f t="shared" si="9"/>
        <v>2160</v>
      </c>
      <c r="D178" s="28">
        <f t="shared" si="10"/>
        <v>2910</v>
      </c>
      <c r="E178" s="26">
        <f t="shared" si="11"/>
        <v>26250</v>
      </c>
    </row>
    <row r="179" spans="1:5">
      <c r="A179" s="22">
        <v>166</v>
      </c>
      <c r="B179" s="17">
        <f t="shared" si="8"/>
        <v>750</v>
      </c>
      <c r="C179" s="18">
        <f t="shared" si="9"/>
        <v>2100</v>
      </c>
      <c r="D179" s="28">
        <f t="shared" si="10"/>
        <v>2850</v>
      </c>
      <c r="E179" s="26">
        <f t="shared" si="11"/>
        <v>25500</v>
      </c>
    </row>
    <row r="180" spans="1:5">
      <c r="A180" s="22">
        <v>167</v>
      </c>
      <c r="B180" s="17">
        <f t="shared" si="8"/>
        <v>750</v>
      </c>
      <c r="C180" s="18">
        <f t="shared" si="9"/>
        <v>2040</v>
      </c>
      <c r="D180" s="28">
        <f t="shared" si="10"/>
        <v>2790</v>
      </c>
      <c r="E180" s="26">
        <f t="shared" si="11"/>
        <v>24750</v>
      </c>
    </row>
    <row r="181" spans="1:5">
      <c r="A181" s="22">
        <v>168</v>
      </c>
      <c r="B181" s="17">
        <f t="shared" si="8"/>
        <v>750</v>
      </c>
      <c r="C181" s="18">
        <f t="shared" si="9"/>
        <v>1980</v>
      </c>
      <c r="D181" s="28">
        <f t="shared" si="10"/>
        <v>2730</v>
      </c>
      <c r="E181" s="26">
        <f t="shared" si="11"/>
        <v>24000</v>
      </c>
    </row>
    <row r="182" spans="1:5">
      <c r="A182" s="22">
        <v>169</v>
      </c>
      <c r="B182" s="17">
        <f t="shared" si="8"/>
        <v>750</v>
      </c>
      <c r="C182" s="18">
        <f t="shared" si="9"/>
        <v>1920</v>
      </c>
      <c r="D182" s="28">
        <f t="shared" si="10"/>
        <v>2670</v>
      </c>
      <c r="E182" s="26">
        <f t="shared" si="11"/>
        <v>23250</v>
      </c>
    </row>
    <row r="183" spans="1:5">
      <c r="A183" s="22">
        <v>170</v>
      </c>
      <c r="B183" s="17">
        <f t="shared" si="8"/>
        <v>750</v>
      </c>
      <c r="C183" s="18">
        <f t="shared" si="9"/>
        <v>1860</v>
      </c>
      <c r="D183" s="28">
        <f t="shared" si="10"/>
        <v>2610</v>
      </c>
      <c r="E183" s="26">
        <f t="shared" si="11"/>
        <v>22500</v>
      </c>
    </row>
    <row r="184" spans="1:5">
      <c r="A184" s="22">
        <v>171</v>
      </c>
      <c r="B184" s="17">
        <f t="shared" si="8"/>
        <v>750</v>
      </c>
      <c r="C184" s="18">
        <f t="shared" si="9"/>
        <v>1800</v>
      </c>
      <c r="D184" s="28">
        <f t="shared" si="10"/>
        <v>2550</v>
      </c>
      <c r="E184" s="26">
        <f t="shared" si="11"/>
        <v>21750</v>
      </c>
    </row>
    <row r="185" spans="1:5">
      <c r="A185" s="22">
        <v>172</v>
      </c>
      <c r="B185" s="17">
        <f t="shared" si="8"/>
        <v>750</v>
      </c>
      <c r="C185" s="18">
        <f t="shared" si="9"/>
        <v>1740</v>
      </c>
      <c r="D185" s="28">
        <f t="shared" si="10"/>
        <v>2490</v>
      </c>
      <c r="E185" s="26">
        <f t="shared" si="11"/>
        <v>21000</v>
      </c>
    </row>
    <row r="186" spans="1:5">
      <c r="A186" s="22">
        <v>173</v>
      </c>
      <c r="B186" s="17">
        <f t="shared" si="8"/>
        <v>750</v>
      </c>
      <c r="C186" s="18">
        <f t="shared" si="9"/>
        <v>1680</v>
      </c>
      <c r="D186" s="28">
        <f t="shared" si="10"/>
        <v>2430</v>
      </c>
      <c r="E186" s="26">
        <f t="shared" si="11"/>
        <v>20250</v>
      </c>
    </row>
    <row r="187" spans="1:5">
      <c r="A187" s="22">
        <v>174</v>
      </c>
      <c r="B187" s="17">
        <f t="shared" si="8"/>
        <v>750</v>
      </c>
      <c r="C187" s="18">
        <f t="shared" si="9"/>
        <v>1620</v>
      </c>
      <c r="D187" s="28">
        <f t="shared" si="10"/>
        <v>2370</v>
      </c>
      <c r="E187" s="26">
        <f t="shared" si="11"/>
        <v>19500</v>
      </c>
    </row>
    <row r="188" spans="1:5">
      <c r="A188" s="22">
        <v>175</v>
      </c>
      <c r="B188" s="17">
        <f t="shared" si="8"/>
        <v>750</v>
      </c>
      <c r="C188" s="18">
        <f t="shared" si="9"/>
        <v>1560</v>
      </c>
      <c r="D188" s="28">
        <f t="shared" si="10"/>
        <v>2310</v>
      </c>
      <c r="E188" s="26">
        <f t="shared" si="11"/>
        <v>18750</v>
      </c>
    </row>
    <row r="189" spans="1:5">
      <c r="A189" s="22">
        <v>176</v>
      </c>
      <c r="B189" s="17">
        <f t="shared" si="8"/>
        <v>750</v>
      </c>
      <c r="C189" s="18">
        <f t="shared" si="9"/>
        <v>1500</v>
      </c>
      <c r="D189" s="28">
        <f t="shared" si="10"/>
        <v>2250</v>
      </c>
      <c r="E189" s="26">
        <f t="shared" si="11"/>
        <v>18000</v>
      </c>
    </row>
    <row r="190" spans="1:5">
      <c r="A190" s="22">
        <v>177</v>
      </c>
      <c r="B190" s="17">
        <f t="shared" si="8"/>
        <v>750</v>
      </c>
      <c r="C190" s="18">
        <f t="shared" si="9"/>
        <v>1440</v>
      </c>
      <c r="D190" s="28">
        <f t="shared" si="10"/>
        <v>2190</v>
      </c>
      <c r="E190" s="26">
        <f t="shared" si="11"/>
        <v>17250</v>
      </c>
    </row>
    <row r="191" spans="1:5">
      <c r="A191" s="22">
        <v>178</v>
      </c>
      <c r="B191" s="17">
        <f t="shared" si="8"/>
        <v>750</v>
      </c>
      <c r="C191" s="18">
        <f t="shared" si="9"/>
        <v>1380</v>
      </c>
      <c r="D191" s="28">
        <f t="shared" si="10"/>
        <v>2130</v>
      </c>
      <c r="E191" s="26">
        <f t="shared" si="11"/>
        <v>16500</v>
      </c>
    </row>
    <row r="192" spans="1:5">
      <c r="A192" s="22">
        <v>179</v>
      </c>
      <c r="B192" s="17">
        <f t="shared" si="8"/>
        <v>750</v>
      </c>
      <c r="C192" s="18">
        <f t="shared" si="9"/>
        <v>1320</v>
      </c>
      <c r="D192" s="28">
        <f t="shared" si="10"/>
        <v>2070</v>
      </c>
      <c r="E192" s="26">
        <f t="shared" si="11"/>
        <v>15750</v>
      </c>
    </row>
    <row r="193" spans="1:5">
      <c r="A193" s="22">
        <v>180</v>
      </c>
      <c r="B193" s="17">
        <f t="shared" si="8"/>
        <v>750</v>
      </c>
      <c r="C193" s="18">
        <f t="shared" si="9"/>
        <v>1260</v>
      </c>
      <c r="D193" s="28">
        <f t="shared" si="10"/>
        <v>2010</v>
      </c>
      <c r="E193" s="26">
        <f t="shared" si="11"/>
        <v>15000</v>
      </c>
    </row>
    <row r="194" spans="1:5">
      <c r="A194" s="22">
        <v>181</v>
      </c>
      <c r="B194" s="17">
        <f t="shared" si="8"/>
        <v>750</v>
      </c>
      <c r="C194" s="18">
        <f t="shared" si="9"/>
        <v>1200</v>
      </c>
      <c r="D194" s="28">
        <f t="shared" si="10"/>
        <v>1950</v>
      </c>
      <c r="E194" s="26">
        <f t="shared" si="11"/>
        <v>14250</v>
      </c>
    </row>
    <row r="195" spans="1:5">
      <c r="A195" s="22">
        <v>182</v>
      </c>
      <c r="B195" s="17">
        <f t="shared" si="8"/>
        <v>750</v>
      </c>
      <c r="C195" s="18">
        <f t="shared" si="9"/>
        <v>1140</v>
      </c>
      <c r="D195" s="28">
        <f t="shared" si="10"/>
        <v>1890</v>
      </c>
      <c r="E195" s="26">
        <f t="shared" si="11"/>
        <v>13500</v>
      </c>
    </row>
    <row r="196" spans="1:5">
      <c r="A196" s="22">
        <v>183</v>
      </c>
      <c r="B196" s="17">
        <f t="shared" si="8"/>
        <v>750</v>
      </c>
      <c r="C196" s="18">
        <f t="shared" si="9"/>
        <v>1080</v>
      </c>
      <c r="D196" s="28">
        <f t="shared" si="10"/>
        <v>1830</v>
      </c>
      <c r="E196" s="26">
        <f t="shared" si="11"/>
        <v>12750</v>
      </c>
    </row>
    <row r="197" spans="1:5">
      <c r="A197" s="22">
        <v>184</v>
      </c>
      <c r="B197" s="17">
        <f t="shared" si="8"/>
        <v>750</v>
      </c>
      <c r="C197" s="18">
        <f t="shared" si="9"/>
        <v>1020</v>
      </c>
      <c r="D197" s="28">
        <f t="shared" si="10"/>
        <v>1770</v>
      </c>
      <c r="E197" s="26">
        <f t="shared" si="11"/>
        <v>12000</v>
      </c>
    </row>
    <row r="198" spans="1:5">
      <c r="A198" s="22">
        <v>185</v>
      </c>
      <c r="B198" s="17">
        <f t="shared" si="8"/>
        <v>750</v>
      </c>
      <c r="C198" s="18">
        <f t="shared" si="9"/>
        <v>960</v>
      </c>
      <c r="D198" s="28">
        <f t="shared" si="10"/>
        <v>1710</v>
      </c>
      <c r="E198" s="26">
        <f t="shared" si="11"/>
        <v>11250</v>
      </c>
    </row>
    <row r="199" spans="1:5">
      <c r="A199" s="22">
        <v>186</v>
      </c>
      <c r="B199" s="17">
        <f t="shared" si="8"/>
        <v>750</v>
      </c>
      <c r="C199" s="18">
        <f t="shared" si="9"/>
        <v>900</v>
      </c>
      <c r="D199" s="28">
        <f t="shared" si="10"/>
        <v>1650</v>
      </c>
      <c r="E199" s="26">
        <f t="shared" si="11"/>
        <v>10500</v>
      </c>
    </row>
    <row r="200" spans="1:5">
      <c r="A200" s="22">
        <v>187</v>
      </c>
      <c r="B200" s="17">
        <f t="shared" si="8"/>
        <v>750</v>
      </c>
      <c r="C200" s="18">
        <f t="shared" si="9"/>
        <v>840</v>
      </c>
      <c r="D200" s="28">
        <f t="shared" si="10"/>
        <v>1590</v>
      </c>
      <c r="E200" s="26">
        <f t="shared" si="11"/>
        <v>9750</v>
      </c>
    </row>
    <row r="201" spans="1:5">
      <c r="A201" s="22">
        <v>188</v>
      </c>
      <c r="B201" s="17">
        <f t="shared" si="8"/>
        <v>750</v>
      </c>
      <c r="C201" s="18">
        <f t="shared" si="9"/>
        <v>780</v>
      </c>
      <c r="D201" s="28">
        <f t="shared" si="10"/>
        <v>1530</v>
      </c>
      <c r="E201" s="26">
        <f t="shared" si="11"/>
        <v>9000</v>
      </c>
    </row>
    <row r="202" spans="1:5">
      <c r="A202" s="22">
        <v>189</v>
      </c>
      <c r="B202" s="17">
        <f t="shared" si="8"/>
        <v>750</v>
      </c>
      <c r="C202" s="18">
        <f t="shared" si="9"/>
        <v>720</v>
      </c>
      <c r="D202" s="28">
        <f t="shared" si="10"/>
        <v>1470</v>
      </c>
      <c r="E202" s="26">
        <f t="shared" si="11"/>
        <v>8250</v>
      </c>
    </row>
    <row r="203" spans="1:5">
      <c r="A203" s="22">
        <v>190</v>
      </c>
      <c r="B203" s="17">
        <f t="shared" si="8"/>
        <v>750</v>
      </c>
      <c r="C203" s="18">
        <f t="shared" si="9"/>
        <v>660</v>
      </c>
      <c r="D203" s="28">
        <f t="shared" si="10"/>
        <v>1410</v>
      </c>
      <c r="E203" s="26">
        <f t="shared" si="11"/>
        <v>7500</v>
      </c>
    </row>
    <row r="204" spans="1:5">
      <c r="A204" s="22">
        <v>191</v>
      </c>
      <c r="B204" s="17">
        <f t="shared" si="8"/>
        <v>750</v>
      </c>
      <c r="C204" s="18">
        <f t="shared" si="9"/>
        <v>600</v>
      </c>
      <c r="D204" s="28">
        <f t="shared" si="10"/>
        <v>1350</v>
      </c>
      <c r="E204" s="26">
        <f t="shared" si="11"/>
        <v>6750</v>
      </c>
    </row>
    <row r="205" spans="1:5">
      <c r="A205" s="22">
        <v>192</v>
      </c>
      <c r="B205" s="17">
        <f t="shared" si="8"/>
        <v>750</v>
      </c>
      <c r="C205" s="18">
        <f t="shared" si="9"/>
        <v>540</v>
      </c>
      <c r="D205" s="28">
        <f t="shared" si="10"/>
        <v>1290</v>
      </c>
      <c r="E205" s="26">
        <f t="shared" si="11"/>
        <v>6000</v>
      </c>
    </row>
    <row r="206" spans="1:5">
      <c r="A206" s="22">
        <v>193</v>
      </c>
      <c r="B206" s="17">
        <f t="shared" si="8"/>
        <v>750</v>
      </c>
      <c r="C206" s="18">
        <f t="shared" si="9"/>
        <v>480</v>
      </c>
      <c r="D206" s="28">
        <f t="shared" si="10"/>
        <v>1230</v>
      </c>
      <c r="E206" s="26">
        <f t="shared" si="11"/>
        <v>5250</v>
      </c>
    </row>
    <row r="207" spans="1:5">
      <c r="A207" s="22">
        <v>194</v>
      </c>
      <c r="B207" s="17">
        <f t="shared" ref="B207:B213" si="12">E$13/200</f>
        <v>750</v>
      </c>
      <c r="C207" s="18">
        <f t="shared" ref="C207:C213" si="13">E206*G$13</f>
        <v>420</v>
      </c>
      <c r="D207" s="28">
        <f t="shared" ref="D207:D213" si="14">SUM(B207+C207)</f>
        <v>1170</v>
      </c>
      <c r="E207" s="26">
        <f t="shared" ref="E207:E213" si="15">E206-B207</f>
        <v>4500</v>
      </c>
    </row>
    <row r="208" spans="1:5">
      <c r="A208" s="22">
        <v>195</v>
      </c>
      <c r="B208" s="17">
        <f t="shared" si="12"/>
        <v>750</v>
      </c>
      <c r="C208" s="18">
        <f t="shared" si="13"/>
        <v>360</v>
      </c>
      <c r="D208" s="28">
        <f t="shared" si="14"/>
        <v>1110</v>
      </c>
      <c r="E208" s="26">
        <f t="shared" si="15"/>
        <v>3750</v>
      </c>
    </row>
    <row r="209" spans="1:5">
      <c r="A209" s="22">
        <v>196</v>
      </c>
      <c r="B209" s="17">
        <f t="shared" si="12"/>
        <v>750</v>
      </c>
      <c r="C209" s="18">
        <f t="shared" si="13"/>
        <v>300</v>
      </c>
      <c r="D209" s="28">
        <f t="shared" si="14"/>
        <v>1050</v>
      </c>
      <c r="E209" s="26">
        <f t="shared" si="15"/>
        <v>3000</v>
      </c>
    </row>
    <row r="210" spans="1:5">
      <c r="A210" s="22">
        <v>197</v>
      </c>
      <c r="B210" s="17">
        <f t="shared" si="12"/>
        <v>750</v>
      </c>
      <c r="C210" s="18">
        <f t="shared" si="13"/>
        <v>240</v>
      </c>
      <c r="D210" s="28">
        <f t="shared" si="14"/>
        <v>990</v>
      </c>
      <c r="E210" s="26">
        <f t="shared" si="15"/>
        <v>2250</v>
      </c>
    </row>
    <row r="211" spans="1:5">
      <c r="A211" s="22">
        <v>198</v>
      </c>
      <c r="B211" s="17">
        <f t="shared" si="12"/>
        <v>750</v>
      </c>
      <c r="C211" s="18">
        <f t="shared" si="13"/>
        <v>180</v>
      </c>
      <c r="D211" s="28">
        <f t="shared" si="14"/>
        <v>930</v>
      </c>
      <c r="E211" s="26">
        <f t="shared" si="15"/>
        <v>1500</v>
      </c>
    </row>
    <row r="212" spans="1:5">
      <c r="A212" s="22">
        <v>199</v>
      </c>
      <c r="B212" s="17">
        <f t="shared" si="12"/>
        <v>750</v>
      </c>
      <c r="C212" s="18">
        <f t="shared" si="13"/>
        <v>120</v>
      </c>
      <c r="D212" s="28">
        <f t="shared" si="14"/>
        <v>870</v>
      </c>
      <c r="E212" s="26">
        <f t="shared" si="15"/>
        <v>750</v>
      </c>
    </row>
    <row r="213" spans="1:5">
      <c r="A213" s="27">
        <v>200</v>
      </c>
      <c r="B213" s="17">
        <f t="shared" si="12"/>
        <v>750</v>
      </c>
      <c r="C213" s="18">
        <f t="shared" si="13"/>
        <v>60</v>
      </c>
      <c r="D213" s="28">
        <f t="shared" si="14"/>
        <v>810</v>
      </c>
      <c r="E213" s="26">
        <f t="shared" si="15"/>
        <v>0</v>
      </c>
    </row>
    <row r="214" spans="1:5" ht="15.75">
      <c r="A214" s="34" t="s">
        <v>31</v>
      </c>
      <c r="B214" s="29">
        <f>SUM(B13:B213)</f>
        <v>150000</v>
      </c>
      <c r="C214" s="29">
        <f>SUM(C13:C213)</f>
        <v>1206000</v>
      </c>
      <c r="D214" s="29">
        <f>SUM(D13:D213)</f>
        <v>1356000</v>
      </c>
      <c r="E214" s="33">
        <f>SUM(E13:E213)</f>
        <v>15075000</v>
      </c>
    </row>
    <row r="216" spans="1:5" ht="15.75">
      <c r="A216" s="30" t="s">
        <v>32</v>
      </c>
      <c r="D216" s="31">
        <v>30000</v>
      </c>
    </row>
    <row r="217" spans="1:5" ht="15.75">
      <c r="A217" s="30" t="s">
        <v>31</v>
      </c>
      <c r="D217" s="32">
        <f>SUM(D214,D216)</f>
        <v>1386000</v>
      </c>
    </row>
  </sheetData>
  <sheetProtection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workbookViewId="0">
      <selection activeCell="C13" sqref="C13"/>
    </sheetView>
  </sheetViews>
  <sheetFormatPr defaultRowHeight="15"/>
  <cols>
    <col min="1" max="1" width="10.85546875" style="1" bestFit="1" customWidth="1"/>
    <col min="2" max="2" width="14.140625" style="1" bestFit="1" customWidth="1"/>
    <col min="3" max="3" width="14.85546875" style="1" bestFit="1" customWidth="1"/>
    <col min="4" max="4" width="15.42578125" style="1" bestFit="1" customWidth="1"/>
    <col min="5" max="5" width="24.42578125" style="1" bestFit="1" customWidth="1"/>
    <col min="6" max="16384" width="9.140625" style="1"/>
  </cols>
  <sheetData>
    <row r="1" spans="1:9">
      <c r="A1" s="9" t="s">
        <v>9</v>
      </c>
      <c r="B1" s="9"/>
      <c r="C1" s="9"/>
      <c r="D1" s="9"/>
      <c r="E1" s="9"/>
      <c r="F1" s="9"/>
      <c r="G1" s="9"/>
      <c r="H1" s="9"/>
      <c r="I1" s="9"/>
    </row>
    <row r="2" spans="1:9">
      <c r="A2" s="9"/>
      <c r="B2" s="9"/>
      <c r="C2" s="9"/>
      <c r="D2" s="9"/>
      <c r="E2" s="9"/>
      <c r="F2" s="9"/>
      <c r="G2" s="9"/>
      <c r="H2" s="9"/>
      <c r="I2" s="9"/>
    </row>
    <row r="3" spans="1:9">
      <c r="A3" s="9"/>
      <c r="B3" s="9"/>
      <c r="C3" s="9"/>
      <c r="D3" s="9"/>
      <c r="E3" s="9"/>
      <c r="F3" s="9"/>
      <c r="G3" s="9"/>
      <c r="H3" s="9"/>
      <c r="I3" s="9"/>
    </row>
    <row r="4" spans="1:9">
      <c r="A4" s="9"/>
      <c r="B4" s="9"/>
      <c r="C4" s="9"/>
      <c r="D4" s="9"/>
      <c r="E4" s="9"/>
      <c r="F4" s="9"/>
      <c r="G4" s="9"/>
      <c r="H4" s="9"/>
      <c r="I4" s="9"/>
    </row>
    <row r="5" spans="1:9">
      <c r="A5" s="9"/>
      <c r="B5" s="9"/>
      <c r="C5" s="9"/>
      <c r="D5" s="9"/>
      <c r="E5" s="9"/>
      <c r="F5" s="9"/>
      <c r="G5" s="9"/>
      <c r="H5" s="9"/>
      <c r="I5" s="9"/>
    </row>
    <row r="6" spans="1:9">
      <c r="A6" s="9"/>
      <c r="B6" s="9"/>
      <c r="C6" s="9"/>
      <c r="D6" s="9"/>
      <c r="E6" s="9"/>
      <c r="F6" s="9"/>
      <c r="G6" s="9"/>
      <c r="H6" s="9"/>
      <c r="I6" s="9"/>
    </row>
    <row r="7" spans="1:9">
      <c r="A7" s="9"/>
      <c r="B7" s="9"/>
      <c r="C7" s="9"/>
      <c r="D7" s="9"/>
      <c r="E7" s="9"/>
      <c r="F7" s="9"/>
      <c r="G7" s="9"/>
      <c r="H7" s="9"/>
      <c r="I7" s="9"/>
    </row>
    <row r="8" spans="1:9">
      <c r="A8" s="9"/>
      <c r="B8" s="9"/>
      <c r="C8" s="9"/>
      <c r="D8" s="9"/>
      <c r="E8" s="9"/>
      <c r="F8" s="9"/>
      <c r="G8" s="9"/>
      <c r="H8" s="9"/>
      <c r="I8" s="9"/>
    </row>
    <row r="9" spans="1:9">
      <c r="A9" s="9"/>
      <c r="B9" s="9"/>
      <c r="C9" s="9"/>
      <c r="D9" s="9"/>
      <c r="E9" s="9"/>
      <c r="F9" s="9"/>
      <c r="G9" s="9"/>
      <c r="H9" s="9"/>
      <c r="I9" s="9"/>
    </row>
    <row r="10" spans="1:9">
      <c r="A10" s="9"/>
      <c r="B10" s="9"/>
      <c r="C10" s="9"/>
      <c r="D10" s="9"/>
      <c r="E10" s="9"/>
      <c r="F10" s="9"/>
      <c r="G10" s="9"/>
      <c r="H10" s="9"/>
      <c r="I10" s="9"/>
    </row>
    <row r="12" spans="1:9">
      <c r="A12" s="5" t="s">
        <v>3</v>
      </c>
      <c r="B12" s="5"/>
      <c r="C12" s="6" t="s">
        <v>35</v>
      </c>
      <c r="D12" s="7"/>
      <c r="E12" s="7"/>
      <c r="F12" s="7"/>
      <c r="G12" s="7"/>
      <c r="H12" s="7"/>
      <c r="I12" s="8"/>
    </row>
    <row r="15" spans="1:9">
      <c r="A15" s="35" t="s">
        <v>14</v>
      </c>
      <c r="B15" s="35" t="s">
        <v>27</v>
      </c>
      <c r="C15" s="35" t="s">
        <v>33</v>
      </c>
      <c r="D15" s="35" t="s">
        <v>29</v>
      </c>
      <c r="E15" s="35" t="s">
        <v>30</v>
      </c>
      <c r="F15" s="36"/>
      <c r="G15" s="35" t="s">
        <v>15</v>
      </c>
    </row>
    <row r="16" spans="1:9">
      <c r="A16" s="35">
        <v>0</v>
      </c>
      <c r="B16" s="36">
        <v>0</v>
      </c>
      <c r="C16" s="36">
        <v>0</v>
      </c>
      <c r="D16" s="36">
        <v>0</v>
      </c>
      <c r="E16" s="37">
        <v>150000</v>
      </c>
      <c r="F16" s="36"/>
      <c r="G16" s="36">
        <v>0.08</v>
      </c>
    </row>
    <row r="17" spans="1:7">
      <c r="A17" s="35">
        <v>1</v>
      </c>
      <c r="B17" s="44">
        <f>D17-C17</f>
        <v>2.4798775575618492E-3</v>
      </c>
      <c r="C17" s="44">
        <f>E16*G$16</f>
        <v>12000</v>
      </c>
      <c r="D17" s="44">
        <f>150000*(((1+G$16)^200)*G$16)/(((1+G$16)^200)-1)</f>
        <v>12000.002479877558</v>
      </c>
      <c r="E17" s="44">
        <f>D17-C17</f>
        <v>2.4798775575618492E-3</v>
      </c>
      <c r="F17" s="36"/>
      <c r="G17" s="38"/>
    </row>
    <row r="18" spans="1:7">
      <c r="A18" s="35">
        <v>2</v>
      </c>
      <c r="B18" s="44">
        <f t="shared" ref="B18:B81" si="0">D18-C18</f>
        <v>12000.002281487354</v>
      </c>
      <c r="C18" s="44">
        <f t="shared" ref="C18:C81" si="1">E17*G$16</f>
        <v>1.9839020460494795E-4</v>
      </c>
      <c r="D18" s="44">
        <f t="shared" ref="D18:D81" si="2">150000*(((1+G$16)^200)*G$16)/(((1+G$16)^200)-1)</f>
        <v>12000.002479877558</v>
      </c>
      <c r="E18" s="44">
        <f t="shared" ref="E18:E81" si="3">D18-C18</f>
        <v>12000.002281487354</v>
      </c>
      <c r="F18" s="36"/>
      <c r="G18" s="38"/>
    </row>
    <row r="19" spans="1:7">
      <c r="A19" s="35">
        <v>3</v>
      </c>
      <c r="B19" s="44">
        <f t="shared" si="0"/>
        <v>11040.002297358569</v>
      </c>
      <c r="C19" s="44">
        <f t="shared" si="1"/>
        <v>960.00018251898837</v>
      </c>
      <c r="D19" s="44">
        <f t="shared" si="2"/>
        <v>12000.002479877558</v>
      </c>
      <c r="E19" s="44">
        <f t="shared" si="3"/>
        <v>11040.002297358569</v>
      </c>
    </row>
    <row r="20" spans="1:7">
      <c r="A20" s="35">
        <v>4</v>
      </c>
      <c r="B20" s="44">
        <f t="shared" si="0"/>
        <v>11116.802296088872</v>
      </c>
      <c r="C20" s="44">
        <f t="shared" si="1"/>
        <v>883.20018378868554</v>
      </c>
      <c r="D20" s="44">
        <f t="shared" si="2"/>
        <v>12000.002479877558</v>
      </c>
      <c r="E20" s="44">
        <f t="shared" si="3"/>
        <v>11116.802296088872</v>
      </c>
    </row>
    <row r="21" spans="1:7">
      <c r="A21" s="35">
        <v>5</v>
      </c>
      <c r="B21" s="44">
        <f t="shared" si="0"/>
        <v>11110.658296190448</v>
      </c>
      <c r="C21" s="44">
        <f t="shared" si="1"/>
        <v>889.34418368710976</v>
      </c>
      <c r="D21" s="44">
        <f t="shared" si="2"/>
        <v>12000.002479877558</v>
      </c>
      <c r="E21" s="44">
        <f t="shared" si="3"/>
        <v>11110.658296190448</v>
      </c>
    </row>
    <row r="22" spans="1:7">
      <c r="A22" s="35">
        <v>6</v>
      </c>
      <c r="B22" s="44">
        <f t="shared" si="0"/>
        <v>11111.149816182322</v>
      </c>
      <c r="C22" s="44">
        <f t="shared" si="1"/>
        <v>888.85266369523583</v>
      </c>
      <c r="D22" s="44">
        <f t="shared" si="2"/>
        <v>12000.002479877558</v>
      </c>
      <c r="E22" s="44">
        <f t="shared" si="3"/>
        <v>11111.149816182322</v>
      </c>
    </row>
    <row r="23" spans="1:7">
      <c r="A23" s="35">
        <v>7</v>
      </c>
      <c r="B23" s="44">
        <f t="shared" si="0"/>
        <v>11111.110494582972</v>
      </c>
      <c r="C23" s="44">
        <f t="shared" si="1"/>
        <v>888.89198529458577</v>
      </c>
      <c r="D23" s="44">
        <f t="shared" si="2"/>
        <v>12000.002479877558</v>
      </c>
      <c r="E23" s="44">
        <f t="shared" si="3"/>
        <v>11111.110494582972</v>
      </c>
    </row>
    <row r="24" spans="1:7">
      <c r="A24" s="35">
        <v>8</v>
      </c>
      <c r="B24" s="44">
        <f t="shared" si="0"/>
        <v>11111.113640310919</v>
      </c>
      <c r="C24" s="44">
        <f t="shared" si="1"/>
        <v>888.88883956663778</v>
      </c>
      <c r="D24" s="44">
        <f t="shared" si="2"/>
        <v>12000.002479877558</v>
      </c>
      <c r="E24" s="44">
        <f t="shared" si="3"/>
        <v>11111.113640310919</v>
      </c>
    </row>
    <row r="25" spans="1:7">
      <c r="A25" s="35">
        <v>9</v>
      </c>
      <c r="B25" s="44">
        <f t="shared" si="0"/>
        <v>11111.113388652684</v>
      </c>
      <c r="C25" s="44">
        <f t="shared" si="1"/>
        <v>888.8890912248736</v>
      </c>
      <c r="D25" s="44">
        <f t="shared" si="2"/>
        <v>12000.002479877558</v>
      </c>
      <c r="E25" s="44">
        <f t="shared" si="3"/>
        <v>11111.113388652684</v>
      </c>
    </row>
    <row r="26" spans="1:7">
      <c r="A26" s="35">
        <v>10</v>
      </c>
      <c r="B26" s="44">
        <f t="shared" si="0"/>
        <v>11111.113408785342</v>
      </c>
      <c r="C26" s="44">
        <f t="shared" si="1"/>
        <v>888.88907109221475</v>
      </c>
      <c r="D26" s="44">
        <f t="shared" si="2"/>
        <v>12000.002479877558</v>
      </c>
      <c r="E26" s="44">
        <f t="shared" si="3"/>
        <v>11111.113408785342</v>
      </c>
    </row>
    <row r="27" spans="1:7">
      <c r="A27" s="35">
        <v>11</v>
      </c>
      <c r="B27" s="44">
        <f t="shared" si="0"/>
        <v>11111.113407174729</v>
      </c>
      <c r="C27" s="44">
        <f t="shared" si="1"/>
        <v>888.88907270282743</v>
      </c>
      <c r="D27" s="44">
        <f t="shared" si="2"/>
        <v>12000.002479877558</v>
      </c>
      <c r="E27" s="44">
        <f t="shared" si="3"/>
        <v>11111.113407174729</v>
      </c>
    </row>
    <row r="28" spans="1:7">
      <c r="A28" s="35">
        <v>12</v>
      </c>
      <c r="B28" s="44">
        <f t="shared" si="0"/>
        <v>11111.113407303579</v>
      </c>
      <c r="C28" s="44">
        <f t="shared" si="1"/>
        <v>888.88907257397841</v>
      </c>
      <c r="D28" s="44">
        <f t="shared" si="2"/>
        <v>12000.002479877558</v>
      </c>
      <c r="E28" s="44">
        <f t="shared" si="3"/>
        <v>11111.113407303579</v>
      </c>
    </row>
    <row r="29" spans="1:7">
      <c r="A29" s="35">
        <v>13</v>
      </c>
      <c r="B29" s="44">
        <f t="shared" si="0"/>
        <v>11111.113407293271</v>
      </c>
      <c r="C29" s="44">
        <f t="shared" si="1"/>
        <v>888.8890725842864</v>
      </c>
      <c r="D29" s="44">
        <f t="shared" si="2"/>
        <v>12000.002479877558</v>
      </c>
      <c r="E29" s="44">
        <f t="shared" si="3"/>
        <v>11111.113407293271</v>
      </c>
    </row>
    <row r="30" spans="1:7">
      <c r="A30" s="35">
        <v>14</v>
      </c>
      <c r="B30" s="44">
        <f t="shared" si="0"/>
        <v>11111.113407294095</v>
      </c>
      <c r="C30" s="44">
        <f t="shared" si="1"/>
        <v>888.88907258346171</v>
      </c>
      <c r="D30" s="44">
        <f t="shared" si="2"/>
        <v>12000.002479877558</v>
      </c>
      <c r="E30" s="44">
        <f t="shared" si="3"/>
        <v>11111.113407294095</v>
      </c>
    </row>
    <row r="31" spans="1:7">
      <c r="A31" s="35">
        <v>15</v>
      </c>
      <c r="B31" s="44">
        <f t="shared" si="0"/>
        <v>11111.113407294029</v>
      </c>
      <c r="C31" s="44">
        <f t="shared" si="1"/>
        <v>888.88907258352765</v>
      </c>
      <c r="D31" s="44">
        <f t="shared" si="2"/>
        <v>12000.002479877558</v>
      </c>
      <c r="E31" s="44">
        <f t="shared" si="3"/>
        <v>11111.113407294029</v>
      </c>
    </row>
    <row r="32" spans="1:7">
      <c r="A32" s="35">
        <v>16</v>
      </c>
      <c r="B32" s="44">
        <f t="shared" si="0"/>
        <v>11111.113407294035</v>
      </c>
      <c r="C32" s="44">
        <f t="shared" si="1"/>
        <v>888.88907258352242</v>
      </c>
      <c r="D32" s="44">
        <f t="shared" si="2"/>
        <v>12000.002479877558</v>
      </c>
      <c r="E32" s="44">
        <f t="shared" si="3"/>
        <v>11111.113407294035</v>
      </c>
    </row>
    <row r="33" spans="1:5">
      <c r="A33" s="35">
        <v>17</v>
      </c>
      <c r="B33" s="44">
        <f t="shared" si="0"/>
        <v>11111.113407294035</v>
      </c>
      <c r="C33" s="44">
        <f t="shared" si="1"/>
        <v>888.88907258352276</v>
      </c>
      <c r="D33" s="44">
        <f t="shared" si="2"/>
        <v>12000.002479877558</v>
      </c>
      <c r="E33" s="44">
        <f t="shared" si="3"/>
        <v>11111.113407294035</v>
      </c>
    </row>
    <row r="34" spans="1:5">
      <c r="A34" s="35">
        <v>18</v>
      </c>
      <c r="B34" s="44">
        <f t="shared" si="0"/>
        <v>11111.113407294035</v>
      </c>
      <c r="C34" s="44">
        <f t="shared" si="1"/>
        <v>888.88907258352276</v>
      </c>
      <c r="D34" s="44">
        <f t="shared" si="2"/>
        <v>12000.002479877558</v>
      </c>
      <c r="E34" s="44">
        <f t="shared" si="3"/>
        <v>11111.113407294035</v>
      </c>
    </row>
    <row r="35" spans="1:5">
      <c r="A35" s="35">
        <v>19</v>
      </c>
      <c r="B35" s="44">
        <f t="shared" si="0"/>
        <v>11111.113407294035</v>
      </c>
      <c r="C35" s="44">
        <f t="shared" si="1"/>
        <v>888.88907258352276</v>
      </c>
      <c r="D35" s="44">
        <f t="shared" si="2"/>
        <v>12000.002479877558</v>
      </c>
      <c r="E35" s="44">
        <f t="shared" si="3"/>
        <v>11111.113407294035</v>
      </c>
    </row>
    <row r="36" spans="1:5">
      <c r="A36" s="35">
        <v>20</v>
      </c>
      <c r="B36" s="44">
        <f t="shared" si="0"/>
        <v>11111.113407294035</v>
      </c>
      <c r="C36" s="44">
        <f t="shared" si="1"/>
        <v>888.88907258352276</v>
      </c>
      <c r="D36" s="44">
        <f t="shared" si="2"/>
        <v>12000.002479877558</v>
      </c>
      <c r="E36" s="44">
        <f t="shared" si="3"/>
        <v>11111.113407294035</v>
      </c>
    </row>
    <row r="37" spans="1:5">
      <c r="A37" s="35">
        <v>21</v>
      </c>
      <c r="B37" s="44">
        <f t="shared" si="0"/>
        <v>11111.113407294035</v>
      </c>
      <c r="C37" s="44">
        <f t="shared" si="1"/>
        <v>888.88907258352276</v>
      </c>
      <c r="D37" s="44">
        <f t="shared" si="2"/>
        <v>12000.002479877558</v>
      </c>
      <c r="E37" s="44">
        <f t="shared" si="3"/>
        <v>11111.113407294035</v>
      </c>
    </row>
    <row r="38" spans="1:5">
      <c r="A38" s="35">
        <v>22</v>
      </c>
      <c r="B38" s="44">
        <f t="shared" si="0"/>
        <v>11111.113407294035</v>
      </c>
      <c r="C38" s="44">
        <f t="shared" si="1"/>
        <v>888.88907258352276</v>
      </c>
      <c r="D38" s="44">
        <f t="shared" si="2"/>
        <v>12000.002479877558</v>
      </c>
      <c r="E38" s="44">
        <f t="shared" si="3"/>
        <v>11111.113407294035</v>
      </c>
    </row>
    <row r="39" spans="1:5">
      <c r="A39" s="35">
        <v>23</v>
      </c>
      <c r="B39" s="44">
        <f t="shared" si="0"/>
        <v>11111.113407294035</v>
      </c>
      <c r="C39" s="44">
        <f t="shared" si="1"/>
        <v>888.88907258352276</v>
      </c>
      <c r="D39" s="44">
        <f t="shared" si="2"/>
        <v>12000.002479877558</v>
      </c>
      <c r="E39" s="44">
        <f t="shared" si="3"/>
        <v>11111.113407294035</v>
      </c>
    </row>
    <row r="40" spans="1:5">
      <c r="A40" s="35">
        <v>24</v>
      </c>
      <c r="B40" s="44">
        <f t="shared" si="0"/>
        <v>11111.113407294035</v>
      </c>
      <c r="C40" s="44">
        <f t="shared" si="1"/>
        <v>888.88907258352276</v>
      </c>
      <c r="D40" s="44">
        <f t="shared" si="2"/>
        <v>12000.002479877558</v>
      </c>
      <c r="E40" s="44">
        <f t="shared" si="3"/>
        <v>11111.113407294035</v>
      </c>
    </row>
    <row r="41" spans="1:5">
      <c r="A41" s="35">
        <v>25</v>
      </c>
      <c r="B41" s="44">
        <f t="shared" si="0"/>
        <v>11111.113407294035</v>
      </c>
      <c r="C41" s="44">
        <f t="shared" si="1"/>
        <v>888.88907258352276</v>
      </c>
      <c r="D41" s="44">
        <f t="shared" si="2"/>
        <v>12000.002479877558</v>
      </c>
      <c r="E41" s="44">
        <f t="shared" si="3"/>
        <v>11111.113407294035</v>
      </c>
    </row>
    <row r="42" spans="1:5">
      <c r="A42" s="35">
        <v>26</v>
      </c>
      <c r="B42" s="44">
        <f t="shared" si="0"/>
        <v>11111.113407294035</v>
      </c>
      <c r="C42" s="44">
        <f t="shared" si="1"/>
        <v>888.88907258352276</v>
      </c>
      <c r="D42" s="44">
        <f t="shared" si="2"/>
        <v>12000.002479877558</v>
      </c>
      <c r="E42" s="44">
        <f t="shared" si="3"/>
        <v>11111.113407294035</v>
      </c>
    </row>
    <row r="43" spans="1:5">
      <c r="A43" s="35">
        <v>27</v>
      </c>
      <c r="B43" s="44">
        <f t="shared" si="0"/>
        <v>11111.113407294035</v>
      </c>
      <c r="C43" s="44">
        <f t="shared" si="1"/>
        <v>888.88907258352276</v>
      </c>
      <c r="D43" s="44">
        <f t="shared" si="2"/>
        <v>12000.002479877558</v>
      </c>
      <c r="E43" s="44">
        <f t="shared" si="3"/>
        <v>11111.113407294035</v>
      </c>
    </row>
    <row r="44" spans="1:5">
      <c r="A44" s="35">
        <v>28</v>
      </c>
      <c r="B44" s="44">
        <f t="shared" si="0"/>
        <v>11111.113407294035</v>
      </c>
      <c r="C44" s="44">
        <f t="shared" si="1"/>
        <v>888.88907258352276</v>
      </c>
      <c r="D44" s="44">
        <f t="shared" si="2"/>
        <v>12000.002479877558</v>
      </c>
      <c r="E44" s="44">
        <f t="shared" si="3"/>
        <v>11111.113407294035</v>
      </c>
    </row>
    <row r="45" spans="1:5">
      <c r="A45" s="35">
        <v>29</v>
      </c>
      <c r="B45" s="44">
        <f t="shared" si="0"/>
        <v>11111.113407294035</v>
      </c>
      <c r="C45" s="44">
        <f t="shared" si="1"/>
        <v>888.88907258352276</v>
      </c>
      <c r="D45" s="44">
        <f t="shared" si="2"/>
        <v>12000.002479877558</v>
      </c>
      <c r="E45" s="44">
        <f t="shared" si="3"/>
        <v>11111.113407294035</v>
      </c>
    </row>
    <row r="46" spans="1:5">
      <c r="A46" s="35">
        <v>30</v>
      </c>
      <c r="B46" s="44">
        <f t="shared" si="0"/>
        <v>11111.113407294035</v>
      </c>
      <c r="C46" s="44">
        <f t="shared" si="1"/>
        <v>888.88907258352276</v>
      </c>
      <c r="D46" s="44">
        <f t="shared" si="2"/>
        <v>12000.002479877558</v>
      </c>
      <c r="E46" s="44">
        <f t="shared" si="3"/>
        <v>11111.113407294035</v>
      </c>
    </row>
    <row r="47" spans="1:5">
      <c r="A47" s="35">
        <v>31</v>
      </c>
      <c r="B47" s="44">
        <f t="shared" si="0"/>
        <v>11111.113407294035</v>
      </c>
      <c r="C47" s="44">
        <f t="shared" si="1"/>
        <v>888.88907258352276</v>
      </c>
      <c r="D47" s="44">
        <f t="shared" si="2"/>
        <v>12000.002479877558</v>
      </c>
      <c r="E47" s="44">
        <f t="shared" si="3"/>
        <v>11111.113407294035</v>
      </c>
    </row>
    <row r="48" spans="1:5">
      <c r="A48" s="35">
        <v>32</v>
      </c>
      <c r="B48" s="44">
        <f t="shared" si="0"/>
        <v>11111.113407294035</v>
      </c>
      <c r="C48" s="44">
        <f t="shared" si="1"/>
        <v>888.88907258352276</v>
      </c>
      <c r="D48" s="44">
        <f t="shared" si="2"/>
        <v>12000.002479877558</v>
      </c>
      <c r="E48" s="44">
        <f t="shared" si="3"/>
        <v>11111.113407294035</v>
      </c>
    </row>
    <row r="49" spans="1:5">
      <c r="A49" s="35">
        <v>33</v>
      </c>
      <c r="B49" s="44">
        <f t="shared" si="0"/>
        <v>11111.113407294035</v>
      </c>
      <c r="C49" s="44">
        <f t="shared" si="1"/>
        <v>888.88907258352276</v>
      </c>
      <c r="D49" s="44">
        <f t="shared" si="2"/>
        <v>12000.002479877558</v>
      </c>
      <c r="E49" s="44">
        <f t="shared" si="3"/>
        <v>11111.113407294035</v>
      </c>
    </row>
    <row r="50" spans="1:5">
      <c r="A50" s="35">
        <v>34</v>
      </c>
      <c r="B50" s="44">
        <f t="shared" si="0"/>
        <v>11111.113407294035</v>
      </c>
      <c r="C50" s="44">
        <f t="shared" si="1"/>
        <v>888.88907258352276</v>
      </c>
      <c r="D50" s="44">
        <f t="shared" si="2"/>
        <v>12000.002479877558</v>
      </c>
      <c r="E50" s="44">
        <f t="shared" si="3"/>
        <v>11111.113407294035</v>
      </c>
    </row>
    <row r="51" spans="1:5">
      <c r="A51" s="35">
        <v>35</v>
      </c>
      <c r="B51" s="44">
        <f t="shared" si="0"/>
        <v>11111.113407294035</v>
      </c>
      <c r="C51" s="44">
        <f t="shared" si="1"/>
        <v>888.88907258352276</v>
      </c>
      <c r="D51" s="44">
        <f t="shared" si="2"/>
        <v>12000.002479877558</v>
      </c>
      <c r="E51" s="44">
        <f t="shared" si="3"/>
        <v>11111.113407294035</v>
      </c>
    </row>
    <row r="52" spans="1:5">
      <c r="A52" s="35">
        <v>36</v>
      </c>
      <c r="B52" s="44">
        <f t="shared" si="0"/>
        <v>11111.113407294035</v>
      </c>
      <c r="C52" s="44">
        <f t="shared" si="1"/>
        <v>888.88907258352276</v>
      </c>
      <c r="D52" s="44">
        <f t="shared" si="2"/>
        <v>12000.002479877558</v>
      </c>
      <c r="E52" s="44">
        <f t="shared" si="3"/>
        <v>11111.113407294035</v>
      </c>
    </row>
    <row r="53" spans="1:5">
      <c r="A53" s="35">
        <v>37</v>
      </c>
      <c r="B53" s="44">
        <f t="shared" si="0"/>
        <v>11111.113407294035</v>
      </c>
      <c r="C53" s="44">
        <f t="shared" si="1"/>
        <v>888.88907258352276</v>
      </c>
      <c r="D53" s="44">
        <f t="shared" si="2"/>
        <v>12000.002479877558</v>
      </c>
      <c r="E53" s="44">
        <f t="shared" si="3"/>
        <v>11111.113407294035</v>
      </c>
    </row>
    <row r="54" spans="1:5">
      <c r="A54" s="35">
        <v>38</v>
      </c>
      <c r="B54" s="44">
        <f t="shared" si="0"/>
        <v>11111.113407294035</v>
      </c>
      <c r="C54" s="44">
        <f t="shared" si="1"/>
        <v>888.88907258352276</v>
      </c>
      <c r="D54" s="44">
        <f t="shared" si="2"/>
        <v>12000.002479877558</v>
      </c>
      <c r="E54" s="44">
        <f t="shared" si="3"/>
        <v>11111.113407294035</v>
      </c>
    </row>
    <row r="55" spans="1:5">
      <c r="A55" s="35">
        <v>39</v>
      </c>
      <c r="B55" s="44">
        <f t="shared" si="0"/>
        <v>11111.113407294035</v>
      </c>
      <c r="C55" s="44">
        <f t="shared" si="1"/>
        <v>888.88907258352276</v>
      </c>
      <c r="D55" s="44">
        <f t="shared" si="2"/>
        <v>12000.002479877558</v>
      </c>
      <c r="E55" s="44">
        <f t="shared" si="3"/>
        <v>11111.113407294035</v>
      </c>
    </row>
    <row r="56" spans="1:5">
      <c r="A56" s="35">
        <v>40</v>
      </c>
      <c r="B56" s="44">
        <f t="shared" si="0"/>
        <v>11111.113407294035</v>
      </c>
      <c r="C56" s="44">
        <f t="shared" si="1"/>
        <v>888.88907258352276</v>
      </c>
      <c r="D56" s="44">
        <f t="shared" si="2"/>
        <v>12000.002479877558</v>
      </c>
      <c r="E56" s="44">
        <f t="shared" si="3"/>
        <v>11111.113407294035</v>
      </c>
    </row>
    <row r="57" spans="1:5">
      <c r="A57" s="35">
        <v>41</v>
      </c>
      <c r="B57" s="44">
        <f t="shared" si="0"/>
        <v>11111.113407294035</v>
      </c>
      <c r="C57" s="44">
        <f t="shared" si="1"/>
        <v>888.88907258352276</v>
      </c>
      <c r="D57" s="44">
        <f t="shared" si="2"/>
        <v>12000.002479877558</v>
      </c>
      <c r="E57" s="44">
        <f t="shared" si="3"/>
        <v>11111.113407294035</v>
      </c>
    </row>
    <row r="58" spans="1:5">
      <c r="A58" s="35">
        <v>42</v>
      </c>
      <c r="B58" s="44">
        <f t="shared" si="0"/>
        <v>11111.113407294035</v>
      </c>
      <c r="C58" s="44">
        <f t="shared" si="1"/>
        <v>888.88907258352276</v>
      </c>
      <c r="D58" s="44">
        <f t="shared" si="2"/>
        <v>12000.002479877558</v>
      </c>
      <c r="E58" s="44">
        <f t="shared" si="3"/>
        <v>11111.113407294035</v>
      </c>
    </row>
    <row r="59" spans="1:5">
      <c r="A59" s="35">
        <v>43</v>
      </c>
      <c r="B59" s="44">
        <f t="shared" si="0"/>
        <v>11111.113407294035</v>
      </c>
      <c r="C59" s="44">
        <f t="shared" si="1"/>
        <v>888.88907258352276</v>
      </c>
      <c r="D59" s="44">
        <f t="shared" si="2"/>
        <v>12000.002479877558</v>
      </c>
      <c r="E59" s="44">
        <f t="shared" si="3"/>
        <v>11111.113407294035</v>
      </c>
    </row>
    <row r="60" spans="1:5">
      <c r="A60" s="35">
        <v>44</v>
      </c>
      <c r="B60" s="44">
        <f t="shared" si="0"/>
        <v>11111.113407294035</v>
      </c>
      <c r="C60" s="44">
        <f t="shared" si="1"/>
        <v>888.88907258352276</v>
      </c>
      <c r="D60" s="44">
        <f t="shared" si="2"/>
        <v>12000.002479877558</v>
      </c>
      <c r="E60" s="44">
        <f t="shared" si="3"/>
        <v>11111.113407294035</v>
      </c>
    </row>
    <row r="61" spans="1:5">
      <c r="A61" s="35">
        <v>45</v>
      </c>
      <c r="B61" s="44">
        <f t="shared" si="0"/>
        <v>11111.113407294035</v>
      </c>
      <c r="C61" s="44">
        <f t="shared" si="1"/>
        <v>888.88907258352276</v>
      </c>
      <c r="D61" s="44">
        <f t="shared" si="2"/>
        <v>12000.002479877558</v>
      </c>
      <c r="E61" s="44">
        <f t="shared" si="3"/>
        <v>11111.113407294035</v>
      </c>
    </row>
    <row r="62" spans="1:5">
      <c r="A62" s="35">
        <v>46</v>
      </c>
      <c r="B62" s="44">
        <f t="shared" si="0"/>
        <v>11111.113407294035</v>
      </c>
      <c r="C62" s="44">
        <f t="shared" si="1"/>
        <v>888.88907258352276</v>
      </c>
      <c r="D62" s="44">
        <f t="shared" si="2"/>
        <v>12000.002479877558</v>
      </c>
      <c r="E62" s="44">
        <f t="shared" si="3"/>
        <v>11111.113407294035</v>
      </c>
    </row>
    <row r="63" spans="1:5">
      <c r="A63" s="35">
        <v>47</v>
      </c>
      <c r="B63" s="44">
        <f t="shared" si="0"/>
        <v>11111.113407294035</v>
      </c>
      <c r="C63" s="44">
        <f t="shared" si="1"/>
        <v>888.88907258352276</v>
      </c>
      <c r="D63" s="44">
        <f t="shared" si="2"/>
        <v>12000.002479877558</v>
      </c>
      <c r="E63" s="44">
        <f t="shared" si="3"/>
        <v>11111.113407294035</v>
      </c>
    </row>
    <row r="64" spans="1:5">
      <c r="A64" s="35">
        <v>48</v>
      </c>
      <c r="B64" s="44">
        <f t="shared" si="0"/>
        <v>11111.113407294035</v>
      </c>
      <c r="C64" s="44">
        <f t="shared" si="1"/>
        <v>888.88907258352276</v>
      </c>
      <c r="D64" s="44">
        <f t="shared" si="2"/>
        <v>12000.002479877558</v>
      </c>
      <c r="E64" s="44">
        <f t="shared" si="3"/>
        <v>11111.113407294035</v>
      </c>
    </row>
    <row r="65" spans="1:5">
      <c r="A65" s="35">
        <v>49</v>
      </c>
      <c r="B65" s="44">
        <f t="shared" si="0"/>
        <v>11111.113407294035</v>
      </c>
      <c r="C65" s="44">
        <f t="shared" si="1"/>
        <v>888.88907258352276</v>
      </c>
      <c r="D65" s="44">
        <f t="shared" si="2"/>
        <v>12000.002479877558</v>
      </c>
      <c r="E65" s="44">
        <f t="shared" si="3"/>
        <v>11111.113407294035</v>
      </c>
    </row>
    <row r="66" spans="1:5">
      <c r="A66" s="35">
        <v>50</v>
      </c>
      <c r="B66" s="44">
        <f t="shared" si="0"/>
        <v>11111.113407294035</v>
      </c>
      <c r="C66" s="44">
        <f t="shared" si="1"/>
        <v>888.88907258352276</v>
      </c>
      <c r="D66" s="44">
        <f t="shared" si="2"/>
        <v>12000.002479877558</v>
      </c>
      <c r="E66" s="44">
        <f t="shared" si="3"/>
        <v>11111.113407294035</v>
      </c>
    </row>
    <row r="67" spans="1:5">
      <c r="A67" s="35">
        <v>51</v>
      </c>
      <c r="B67" s="44">
        <f t="shared" si="0"/>
        <v>11111.113407294035</v>
      </c>
      <c r="C67" s="44">
        <f t="shared" si="1"/>
        <v>888.88907258352276</v>
      </c>
      <c r="D67" s="44">
        <f t="shared" si="2"/>
        <v>12000.002479877558</v>
      </c>
      <c r="E67" s="44">
        <f t="shared" si="3"/>
        <v>11111.113407294035</v>
      </c>
    </row>
    <row r="68" spans="1:5">
      <c r="A68" s="35">
        <v>52</v>
      </c>
      <c r="B68" s="44">
        <f t="shared" si="0"/>
        <v>11111.113407294035</v>
      </c>
      <c r="C68" s="44">
        <f t="shared" si="1"/>
        <v>888.88907258352276</v>
      </c>
      <c r="D68" s="44">
        <f t="shared" si="2"/>
        <v>12000.002479877558</v>
      </c>
      <c r="E68" s="44">
        <f t="shared" si="3"/>
        <v>11111.113407294035</v>
      </c>
    </row>
    <row r="69" spans="1:5">
      <c r="A69" s="35">
        <v>53</v>
      </c>
      <c r="B69" s="44">
        <f t="shared" si="0"/>
        <v>11111.113407294035</v>
      </c>
      <c r="C69" s="44">
        <f t="shared" si="1"/>
        <v>888.88907258352276</v>
      </c>
      <c r="D69" s="44">
        <f t="shared" si="2"/>
        <v>12000.002479877558</v>
      </c>
      <c r="E69" s="44">
        <f t="shared" si="3"/>
        <v>11111.113407294035</v>
      </c>
    </row>
    <row r="70" spans="1:5">
      <c r="A70" s="35">
        <v>54</v>
      </c>
      <c r="B70" s="44">
        <f t="shared" si="0"/>
        <v>11111.113407294035</v>
      </c>
      <c r="C70" s="44">
        <f t="shared" si="1"/>
        <v>888.88907258352276</v>
      </c>
      <c r="D70" s="44">
        <f t="shared" si="2"/>
        <v>12000.002479877558</v>
      </c>
      <c r="E70" s="44">
        <f t="shared" si="3"/>
        <v>11111.113407294035</v>
      </c>
    </row>
    <row r="71" spans="1:5">
      <c r="A71" s="35">
        <v>55</v>
      </c>
      <c r="B71" s="44">
        <f t="shared" si="0"/>
        <v>11111.113407294035</v>
      </c>
      <c r="C71" s="44">
        <f t="shared" si="1"/>
        <v>888.88907258352276</v>
      </c>
      <c r="D71" s="44">
        <f t="shared" si="2"/>
        <v>12000.002479877558</v>
      </c>
      <c r="E71" s="44">
        <f t="shared" si="3"/>
        <v>11111.113407294035</v>
      </c>
    </row>
    <row r="72" spans="1:5">
      <c r="A72" s="35">
        <v>56</v>
      </c>
      <c r="B72" s="44">
        <f t="shared" si="0"/>
        <v>11111.113407294035</v>
      </c>
      <c r="C72" s="44">
        <f t="shared" si="1"/>
        <v>888.88907258352276</v>
      </c>
      <c r="D72" s="44">
        <f t="shared" si="2"/>
        <v>12000.002479877558</v>
      </c>
      <c r="E72" s="44">
        <f t="shared" si="3"/>
        <v>11111.113407294035</v>
      </c>
    </row>
    <row r="73" spans="1:5">
      <c r="A73" s="35">
        <v>57</v>
      </c>
      <c r="B73" s="44">
        <f t="shared" si="0"/>
        <v>11111.113407294035</v>
      </c>
      <c r="C73" s="44">
        <f t="shared" si="1"/>
        <v>888.88907258352276</v>
      </c>
      <c r="D73" s="44">
        <f t="shared" si="2"/>
        <v>12000.002479877558</v>
      </c>
      <c r="E73" s="44">
        <f t="shared" si="3"/>
        <v>11111.113407294035</v>
      </c>
    </row>
    <row r="74" spans="1:5">
      <c r="A74" s="35">
        <v>58</v>
      </c>
      <c r="B74" s="44">
        <f t="shared" si="0"/>
        <v>11111.113407294035</v>
      </c>
      <c r="C74" s="44">
        <f t="shared" si="1"/>
        <v>888.88907258352276</v>
      </c>
      <c r="D74" s="44">
        <f t="shared" si="2"/>
        <v>12000.002479877558</v>
      </c>
      <c r="E74" s="44">
        <f t="shared" si="3"/>
        <v>11111.113407294035</v>
      </c>
    </row>
    <row r="75" spans="1:5">
      <c r="A75" s="35">
        <v>59</v>
      </c>
      <c r="B75" s="44">
        <f t="shared" si="0"/>
        <v>11111.113407294035</v>
      </c>
      <c r="C75" s="44">
        <f t="shared" si="1"/>
        <v>888.88907258352276</v>
      </c>
      <c r="D75" s="44">
        <f t="shared" si="2"/>
        <v>12000.002479877558</v>
      </c>
      <c r="E75" s="44">
        <f t="shared" si="3"/>
        <v>11111.113407294035</v>
      </c>
    </row>
    <row r="76" spans="1:5">
      <c r="A76" s="35">
        <v>60</v>
      </c>
      <c r="B76" s="44">
        <f t="shared" si="0"/>
        <v>11111.113407294035</v>
      </c>
      <c r="C76" s="44">
        <f t="shared" si="1"/>
        <v>888.88907258352276</v>
      </c>
      <c r="D76" s="44">
        <f t="shared" si="2"/>
        <v>12000.002479877558</v>
      </c>
      <c r="E76" s="44">
        <f t="shared" si="3"/>
        <v>11111.113407294035</v>
      </c>
    </row>
    <row r="77" spans="1:5">
      <c r="A77" s="35">
        <v>61</v>
      </c>
      <c r="B77" s="44">
        <f t="shared" si="0"/>
        <v>11111.113407294035</v>
      </c>
      <c r="C77" s="44">
        <f t="shared" si="1"/>
        <v>888.88907258352276</v>
      </c>
      <c r="D77" s="44">
        <f t="shared" si="2"/>
        <v>12000.002479877558</v>
      </c>
      <c r="E77" s="44">
        <f t="shared" si="3"/>
        <v>11111.113407294035</v>
      </c>
    </row>
    <row r="78" spans="1:5">
      <c r="A78" s="35">
        <v>62</v>
      </c>
      <c r="B78" s="44">
        <f t="shared" si="0"/>
        <v>11111.113407294035</v>
      </c>
      <c r="C78" s="44">
        <f t="shared" si="1"/>
        <v>888.88907258352276</v>
      </c>
      <c r="D78" s="44">
        <f t="shared" si="2"/>
        <v>12000.002479877558</v>
      </c>
      <c r="E78" s="44">
        <f t="shared" si="3"/>
        <v>11111.113407294035</v>
      </c>
    </row>
    <row r="79" spans="1:5">
      <c r="A79" s="35">
        <v>63</v>
      </c>
      <c r="B79" s="44">
        <f t="shared" si="0"/>
        <v>11111.113407294035</v>
      </c>
      <c r="C79" s="44">
        <f t="shared" si="1"/>
        <v>888.88907258352276</v>
      </c>
      <c r="D79" s="44">
        <f t="shared" si="2"/>
        <v>12000.002479877558</v>
      </c>
      <c r="E79" s="44">
        <f t="shared" si="3"/>
        <v>11111.113407294035</v>
      </c>
    </row>
    <row r="80" spans="1:5">
      <c r="A80" s="35">
        <v>64</v>
      </c>
      <c r="B80" s="44">
        <f t="shared" si="0"/>
        <v>11111.113407294035</v>
      </c>
      <c r="C80" s="44">
        <f t="shared" si="1"/>
        <v>888.88907258352276</v>
      </c>
      <c r="D80" s="44">
        <f t="shared" si="2"/>
        <v>12000.002479877558</v>
      </c>
      <c r="E80" s="44">
        <f t="shared" si="3"/>
        <v>11111.113407294035</v>
      </c>
    </row>
    <row r="81" spans="1:5">
      <c r="A81" s="35">
        <v>65</v>
      </c>
      <c r="B81" s="44">
        <f t="shared" si="0"/>
        <v>11111.113407294035</v>
      </c>
      <c r="C81" s="44">
        <f t="shared" si="1"/>
        <v>888.88907258352276</v>
      </c>
      <c r="D81" s="44">
        <f t="shared" si="2"/>
        <v>12000.002479877558</v>
      </c>
      <c r="E81" s="44">
        <f t="shared" si="3"/>
        <v>11111.113407294035</v>
      </c>
    </row>
    <row r="82" spans="1:5">
      <c r="A82" s="35">
        <v>66</v>
      </c>
      <c r="B82" s="44">
        <f t="shared" ref="B82:B145" si="4">D82-C82</f>
        <v>11111.113407294035</v>
      </c>
      <c r="C82" s="44">
        <f t="shared" ref="C82:C145" si="5">E81*G$16</f>
        <v>888.88907258352276</v>
      </c>
      <c r="D82" s="44">
        <f t="shared" ref="D82:D145" si="6">150000*(((1+G$16)^200)*G$16)/(((1+G$16)^200)-1)</f>
        <v>12000.002479877558</v>
      </c>
      <c r="E82" s="44">
        <f t="shared" ref="E82:E145" si="7">D82-C82</f>
        <v>11111.113407294035</v>
      </c>
    </row>
    <row r="83" spans="1:5">
      <c r="A83" s="35">
        <v>67</v>
      </c>
      <c r="B83" s="44">
        <f t="shared" si="4"/>
        <v>11111.113407294035</v>
      </c>
      <c r="C83" s="44">
        <f t="shared" si="5"/>
        <v>888.88907258352276</v>
      </c>
      <c r="D83" s="44">
        <f t="shared" si="6"/>
        <v>12000.002479877558</v>
      </c>
      <c r="E83" s="44">
        <f t="shared" si="7"/>
        <v>11111.113407294035</v>
      </c>
    </row>
    <row r="84" spans="1:5">
      <c r="A84" s="35">
        <v>68</v>
      </c>
      <c r="B84" s="44">
        <f t="shared" si="4"/>
        <v>11111.113407294035</v>
      </c>
      <c r="C84" s="44">
        <f t="shared" si="5"/>
        <v>888.88907258352276</v>
      </c>
      <c r="D84" s="44">
        <f t="shared" si="6"/>
        <v>12000.002479877558</v>
      </c>
      <c r="E84" s="44">
        <f t="shared" si="7"/>
        <v>11111.113407294035</v>
      </c>
    </row>
    <row r="85" spans="1:5">
      <c r="A85" s="35">
        <v>69</v>
      </c>
      <c r="B85" s="44">
        <f t="shared" si="4"/>
        <v>11111.113407294035</v>
      </c>
      <c r="C85" s="44">
        <f t="shared" si="5"/>
        <v>888.88907258352276</v>
      </c>
      <c r="D85" s="44">
        <f t="shared" si="6"/>
        <v>12000.002479877558</v>
      </c>
      <c r="E85" s="44">
        <f t="shared" si="7"/>
        <v>11111.113407294035</v>
      </c>
    </row>
    <row r="86" spans="1:5">
      <c r="A86" s="35">
        <v>70</v>
      </c>
      <c r="B86" s="44">
        <f t="shared" si="4"/>
        <v>11111.113407294035</v>
      </c>
      <c r="C86" s="44">
        <f t="shared" si="5"/>
        <v>888.88907258352276</v>
      </c>
      <c r="D86" s="44">
        <f t="shared" si="6"/>
        <v>12000.002479877558</v>
      </c>
      <c r="E86" s="44">
        <f t="shared" si="7"/>
        <v>11111.113407294035</v>
      </c>
    </row>
    <row r="87" spans="1:5">
      <c r="A87" s="35">
        <v>71</v>
      </c>
      <c r="B87" s="44">
        <f t="shared" si="4"/>
        <v>11111.113407294035</v>
      </c>
      <c r="C87" s="44">
        <f t="shared" si="5"/>
        <v>888.88907258352276</v>
      </c>
      <c r="D87" s="44">
        <f t="shared" si="6"/>
        <v>12000.002479877558</v>
      </c>
      <c r="E87" s="44">
        <f t="shared" si="7"/>
        <v>11111.113407294035</v>
      </c>
    </row>
    <row r="88" spans="1:5">
      <c r="A88" s="35">
        <v>72</v>
      </c>
      <c r="B88" s="44">
        <f t="shared" si="4"/>
        <v>11111.113407294035</v>
      </c>
      <c r="C88" s="44">
        <f t="shared" si="5"/>
        <v>888.88907258352276</v>
      </c>
      <c r="D88" s="44">
        <f t="shared" si="6"/>
        <v>12000.002479877558</v>
      </c>
      <c r="E88" s="44">
        <f t="shared" si="7"/>
        <v>11111.113407294035</v>
      </c>
    </row>
    <row r="89" spans="1:5">
      <c r="A89" s="35">
        <v>73</v>
      </c>
      <c r="B89" s="44">
        <f t="shared" si="4"/>
        <v>11111.113407294035</v>
      </c>
      <c r="C89" s="44">
        <f t="shared" si="5"/>
        <v>888.88907258352276</v>
      </c>
      <c r="D89" s="44">
        <f t="shared" si="6"/>
        <v>12000.002479877558</v>
      </c>
      <c r="E89" s="44">
        <f t="shared" si="7"/>
        <v>11111.113407294035</v>
      </c>
    </row>
    <row r="90" spans="1:5">
      <c r="A90" s="35">
        <v>74</v>
      </c>
      <c r="B90" s="44">
        <f t="shared" si="4"/>
        <v>11111.113407294035</v>
      </c>
      <c r="C90" s="44">
        <f t="shared" si="5"/>
        <v>888.88907258352276</v>
      </c>
      <c r="D90" s="44">
        <f t="shared" si="6"/>
        <v>12000.002479877558</v>
      </c>
      <c r="E90" s="44">
        <f t="shared" si="7"/>
        <v>11111.113407294035</v>
      </c>
    </row>
    <row r="91" spans="1:5">
      <c r="A91" s="35">
        <v>75</v>
      </c>
      <c r="B91" s="44">
        <f t="shared" si="4"/>
        <v>11111.113407294035</v>
      </c>
      <c r="C91" s="44">
        <f t="shared" si="5"/>
        <v>888.88907258352276</v>
      </c>
      <c r="D91" s="44">
        <f t="shared" si="6"/>
        <v>12000.002479877558</v>
      </c>
      <c r="E91" s="44">
        <f t="shared" si="7"/>
        <v>11111.113407294035</v>
      </c>
    </row>
    <row r="92" spans="1:5">
      <c r="A92" s="35">
        <v>76</v>
      </c>
      <c r="B92" s="44">
        <f t="shared" si="4"/>
        <v>11111.113407294035</v>
      </c>
      <c r="C92" s="44">
        <f t="shared" si="5"/>
        <v>888.88907258352276</v>
      </c>
      <c r="D92" s="44">
        <f t="shared" si="6"/>
        <v>12000.002479877558</v>
      </c>
      <c r="E92" s="44">
        <f t="shared" si="7"/>
        <v>11111.113407294035</v>
      </c>
    </row>
    <row r="93" spans="1:5">
      <c r="A93" s="35">
        <v>77</v>
      </c>
      <c r="B93" s="44">
        <f t="shared" si="4"/>
        <v>11111.113407294035</v>
      </c>
      <c r="C93" s="44">
        <f t="shared" si="5"/>
        <v>888.88907258352276</v>
      </c>
      <c r="D93" s="44">
        <f t="shared" si="6"/>
        <v>12000.002479877558</v>
      </c>
      <c r="E93" s="44">
        <f t="shared" si="7"/>
        <v>11111.113407294035</v>
      </c>
    </row>
    <row r="94" spans="1:5">
      <c r="A94" s="35">
        <v>78</v>
      </c>
      <c r="B94" s="44">
        <f t="shared" si="4"/>
        <v>11111.113407294035</v>
      </c>
      <c r="C94" s="44">
        <f t="shared" si="5"/>
        <v>888.88907258352276</v>
      </c>
      <c r="D94" s="44">
        <f t="shared" si="6"/>
        <v>12000.002479877558</v>
      </c>
      <c r="E94" s="44">
        <f t="shared" si="7"/>
        <v>11111.113407294035</v>
      </c>
    </row>
    <row r="95" spans="1:5">
      <c r="A95" s="35">
        <v>79</v>
      </c>
      <c r="B95" s="44">
        <f t="shared" si="4"/>
        <v>11111.113407294035</v>
      </c>
      <c r="C95" s="44">
        <f t="shared" si="5"/>
        <v>888.88907258352276</v>
      </c>
      <c r="D95" s="44">
        <f t="shared" si="6"/>
        <v>12000.002479877558</v>
      </c>
      <c r="E95" s="44">
        <f t="shared" si="7"/>
        <v>11111.113407294035</v>
      </c>
    </row>
    <row r="96" spans="1:5">
      <c r="A96" s="35">
        <v>80</v>
      </c>
      <c r="B96" s="44">
        <f t="shared" si="4"/>
        <v>11111.113407294035</v>
      </c>
      <c r="C96" s="44">
        <f t="shared" si="5"/>
        <v>888.88907258352276</v>
      </c>
      <c r="D96" s="44">
        <f t="shared" si="6"/>
        <v>12000.002479877558</v>
      </c>
      <c r="E96" s="44">
        <f t="shared" si="7"/>
        <v>11111.113407294035</v>
      </c>
    </row>
    <row r="97" spans="1:5">
      <c r="A97" s="35">
        <v>81</v>
      </c>
      <c r="B97" s="44">
        <f t="shared" si="4"/>
        <v>11111.113407294035</v>
      </c>
      <c r="C97" s="44">
        <f t="shared" si="5"/>
        <v>888.88907258352276</v>
      </c>
      <c r="D97" s="44">
        <f t="shared" si="6"/>
        <v>12000.002479877558</v>
      </c>
      <c r="E97" s="44">
        <f t="shared" si="7"/>
        <v>11111.113407294035</v>
      </c>
    </row>
    <row r="98" spans="1:5">
      <c r="A98" s="35">
        <v>82</v>
      </c>
      <c r="B98" s="44">
        <f t="shared" si="4"/>
        <v>11111.113407294035</v>
      </c>
      <c r="C98" s="44">
        <f t="shared" si="5"/>
        <v>888.88907258352276</v>
      </c>
      <c r="D98" s="44">
        <f t="shared" si="6"/>
        <v>12000.002479877558</v>
      </c>
      <c r="E98" s="44">
        <f t="shared" si="7"/>
        <v>11111.113407294035</v>
      </c>
    </row>
    <row r="99" spans="1:5">
      <c r="A99" s="35">
        <v>83</v>
      </c>
      <c r="B99" s="44">
        <f t="shared" si="4"/>
        <v>11111.113407294035</v>
      </c>
      <c r="C99" s="44">
        <f t="shared" si="5"/>
        <v>888.88907258352276</v>
      </c>
      <c r="D99" s="44">
        <f t="shared" si="6"/>
        <v>12000.002479877558</v>
      </c>
      <c r="E99" s="44">
        <f t="shared" si="7"/>
        <v>11111.113407294035</v>
      </c>
    </row>
    <row r="100" spans="1:5">
      <c r="A100" s="35">
        <v>84</v>
      </c>
      <c r="B100" s="44">
        <f t="shared" si="4"/>
        <v>11111.113407294035</v>
      </c>
      <c r="C100" s="44">
        <f t="shared" si="5"/>
        <v>888.88907258352276</v>
      </c>
      <c r="D100" s="44">
        <f t="shared" si="6"/>
        <v>12000.002479877558</v>
      </c>
      <c r="E100" s="44">
        <f t="shared" si="7"/>
        <v>11111.113407294035</v>
      </c>
    </row>
    <row r="101" spans="1:5">
      <c r="A101" s="35">
        <v>85</v>
      </c>
      <c r="B101" s="44">
        <f t="shared" si="4"/>
        <v>11111.113407294035</v>
      </c>
      <c r="C101" s="44">
        <f t="shared" si="5"/>
        <v>888.88907258352276</v>
      </c>
      <c r="D101" s="44">
        <f t="shared" si="6"/>
        <v>12000.002479877558</v>
      </c>
      <c r="E101" s="44">
        <f t="shared" si="7"/>
        <v>11111.113407294035</v>
      </c>
    </row>
    <row r="102" spans="1:5">
      <c r="A102" s="35">
        <v>86</v>
      </c>
      <c r="B102" s="44">
        <f t="shared" si="4"/>
        <v>11111.113407294035</v>
      </c>
      <c r="C102" s="44">
        <f t="shared" si="5"/>
        <v>888.88907258352276</v>
      </c>
      <c r="D102" s="44">
        <f t="shared" si="6"/>
        <v>12000.002479877558</v>
      </c>
      <c r="E102" s="44">
        <f t="shared" si="7"/>
        <v>11111.113407294035</v>
      </c>
    </row>
    <row r="103" spans="1:5">
      <c r="A103" s="35">
        <v>87</v>
      </c>
      <c r="B103" s="44">
        <f t="shared" si="4"/>
        <v>11111.113407294035</v>
      </c>
      <c r="C103" s="44">
        <f t="shared" si="5"/>
        <v>888.88907258352276</v>
      </c>
      <c r="D103" s="44">
        <f t="shared" si="6"/>
        <v>12000.002479877558</v>
      </c>
      <c r="E103" s="44">
        <f t="shared" si="7"/>
        <v>11111.113407294035</v>
      </c>
    </row>
    <row r="104" spans="1:5">
      <c r="A104" s="35">
        <v>88</v>
      </c>
      <c r="B104" s="44">
        <f t="shared" si="4"/>
        <v>11111.113407294035</v>
      </c>
      <c r="C104" s="44">
        <f t="shared" si="5"/>
        <v>888.88907258352276</v>
      </c>
      <c r="D104" s="44">
        <f t="shared" si="6"/>
        <v>12000.002479877558</v>
      </c>
      <c r="E104" s="44">
        <f t="shared" si="7"/>
        <v>11111.113407294035</v>
      </c>
    </row>
    <row r="105" spans="1:5">
      <c r="A105" s="35">
        <v>89</v>
      </c>
      <c r="B105" s="44">
        <f t="shared" si="4"/>
        <v>11111.113407294035</v>
      </c>
      <c r="C105" s="44">
        <f t="shared" si="5"/>
        <v>888.88907258352276</v>
      </c>
      <c r="D105" s="44">
        <f t="shared" si="6"/>
        <v>12000.002479877558</v>
      </c>
      <c r="E105" s="44">
        <f t="shared" si="7"/>
        <v>11111.113407294035</v>
      </c>
    </row>
    <row r="106" spans="1:5">
      <c r="A106" s="35">
        <v>90</v>
      </c>
      <c r="B106" s="44">
        <f t="shared" si="4"/>
        <v>11111.113407294035</v>
      </c>
      <c r="C106" s="44">
        <f t="shared" si="5"/>
        <v>888.88907258352276</v>
      </c>
      <c r="D106" s="44">
        <f t="shared" si="6"/>
        <v>12000.002479877558</v>
      </c>
      <c r="E106" s="44">
        <f t="shared" si="7"/>
        <v>11111.113407294035</v>
      </c>
    </row>
    <row r="107" spans="1:5">
      <c r="A107" s="35">
        <v>91</v>
      </c>
      <c r="B107" s="44">
        <f t="shared" si="4"/>
        <v>11111.113407294035</v>
      </c>
      <c r="C107" s="44">
        <f t="shared" si="5"/>
        <v>888.88907258352276</v>
      </c>
      <c r="D107" s="44">
        <f t="shared" si="6"/>
        <v>12000.002479877558</v>
      </c>
      <c r="E107" s="44">
        <f t="shared" si="7"/>
        <v>11111.113407294035</v>
      </c>
    </row>
    <row r="108" spans="1:5">
      <c r="A108" s="35">
        <v>92</v>
      </c>
      <c r="B108" s="44">
        <f t="shared" si="4"/>
        <v>11111.113407294035</v>
      </c>
      <c r="C108" s="44">
        <f t="shared" si="5"/>
        <v>888.88907258352276</v>
      </c>
      <c r="D108" s="44">
        <f t="shared" si="6"/>
        <v>12000.002479877558</v>
      </c>
      <c r="E108" s="44">
        <f t="shared" si="7"/>
        <v>11111.113407294035</v>
      </c>
    </row>
    <row r="109" spans="1:5">
      <c r="A109" s="35">
        <v>93</v>
      </c>
      <c r="B109" s="44">
        <f t="shared" si="4"/>
        <v>11111.113407294035</v>
      </c>
      <c r="C109" s="44">
        <f t="shared" si="5"/>
        <v>888.88907258352276</v>
      </c>
      <c r="D109" s="44">
        <f t="shared" si="6"/>
        <v>12000.002479877558</v>
      </c>
      <c r="E109" s="44">
        <f t="shared" si="7"/>
        <v>11111.113407294035</v>
      </c>
    </row>
    <row r="110" spans="1:5">
      <c r="A110" s="35">
        <v>94</v>
      </c>
      <c r="B110" s="44">
        <f t="shared" si="4"/>
        <v>11111.113407294035</v>
      </c>
      <c r="C110" s="44">
        <f t="shared" si="5"/>
        <v>888.88907258352276</v>
      </c>
      <c r="D110" s="44">
        <f t="shared" si="6"/>
        <v>12000.002479877558</v>
      </c>
      <c r="E110" s="44">
        <f t="shared" si="7"/>
        <v>11111.113407294035</v>
      </c>
    </row>
    <row r="111" spans="1:5">
      <c r="A111" s="35">
        <v>95</v>
      </c>
      <c r="B111" s="44">
        <f t="shared" si="4"/>
        <v>11111.113407294035</v>
      </c>
      <c r="C111" s="44">
        <f t="shared" si="5"/>
        <v>888.88907258352276</v>
      </c>
      <c r="D111" s="44">
        <f t="shared" si="6"/>
        <v>12000.002479877558</v>
      </c>
      <c r="E111" s="44">
        <f t="shared" si="7"/>
        <v>11111.113407294035</v>
      </c>
    </row>
    <row r="112" spans="1:5">
      <c r="A112" s="35">
        <v>96</v>
      </c>
      <c r="B112" s="44">
        <f t="shared" si="4"/>
        <v>11111.113407294035</v>
      </c>
      <c r="C112" s="44">
        <f t="shared" si="5"/>
        <v>888.88907258352276</v>
      </c>
      <c r="D112" s="44">
        <f t="shared" si="6"/>
        <v>12000.002479877558</v>
      </c>
      <c r="E112" s="44">
        <f t="shared" si="7"/>
        <v>11111.113407294035</v>
      </c>
    </row>
    <row r="113" spans="1:5">
      <c r="A113" s="35">
        <v>97</v>
      </c>
      <c r="B113" s="44">
        <f t="shared" si="4"/>
        <v>11111.113407294035</v>
      </c>
      <c r="C113" s="44">
        <f t="shared" si="5"/>
        <v>888.88907258352276</v>
      </c>
      <c r="D113" s="44">
        <f t="shared" si="6"/>
        <v>12000.002479877558</v>
      </c>
      <c r="E113" s="44">
        <f t="shared" si="7"/>
        <v>11111.113407294035</v>
      </c>
    </row>
    <row r="114" spans="1:5">
      <c r="A114" s="35">
        <v>98</v>
      </c>
      <c r="B114" s="44">
        <f t="shared" si="4"/>
        <v>11111.113407294035</v>
      </c>
      <c r="C114" s="44">
        <f t="shared" si="5"/>
        <v>888.88907258352276</v>
      </c>
      <c r="D114" s="44">
        <f t="shared" si="6"/>
        <v>12000.002479877558</v>
      </c>
      <c r="E114" s="44">
        <f t="shared" si="7"/>
        <v>11111.113407294035</v>
      </c>
    </row>
    <row r="115" spans="1:5">
      <c r="A115" s="35">
        <v>99</v>
      </c>
      <c r="B115" s="44">
        <f t="shared" si="4"/>
        <v>11111.113407294035</v>
      </c>
      <c r="C115" s="44">
        <f t="shared" si="5"/>
        <v>888.88907258352276</v>
      </c>
      <c r="D115" s="44">
        <f t="shared" si="6"/>
        <v>12000.002479877558</v>
      </c>
      <c r="E115" s="44">
        <f t="shared" si="7"/>
        <v>11111.113407294035</v>
      </c>
    </row>
    <row r="116" spans="1:5">
      <c r="A116" s="35">
        <v>100</v>
      </c>
      <c r="B116" s="44">
        <f t="shared" si="4"/>
        <v>11111.113407294035</v>
      </c>
      <c r="C116" s="44">
        <f t="shared" si="5"/>
        <v>888.88907258352276</v>
      </c>
      <c r="D116" s="44">
        <f t="shared" si="6"/>
        <v>12000.002479877558</v>
      </c>
      <c r="E116" s="44">
        <f t="shared" si="7"/>
        <v>11111.113407294035</v>
      </c>
    </row>
    <row r="117" spans="1:5">
      <c r="A117" s="35">
        <v>101</v>
      </c>
      <c r="B117" s="44">
        <f t="shared" si="4"/>
        <v>11111.113407294035</v>
      </c>
      <c r="C117" s="44">
        <f t="shared" si="5"/>
        <v>888.88907258352276</v>
      </c>
      <c r="D117" s="44">
        <f t="shared" si="6"/>
        <v>12000.002479877558</v>
      </c>
      <c r="E117" s="44">
        <f t="shared" si="7"/>
        <v>11111.113407294035</v>
      </c>
    </row>
    <row r="118" spans="1:5">
      <c r="A118" s="35">
        <v>102</v>
      </c>
      <c r="B118" s="44">
        <f t="shared" si="4"/>
        <v>11111.113407294035</v>
      </c>
      <c r="C118" s="44">
        <f t="shared" si="5"/>
        <v>888.88907258352276</v>
      </c>
      <c r="D118" s="44">
        <f t="shared" si="6"/>
        <v>12000.002479877558</v>
      </c>
      <c r="E118" s="44">
        <f t="shared" si="7"/>
        <v>11111.113407294035</v>
      </c>
    </row>
    <row r="119" spans="1:5">
      <c r="A119" s="35">
        <v>103</v>
      </c>
      <c r="B119" s="44">
        <f t="shared" si="4"/>
        <v>11111.113407294035</v>
      </c>
      <c r="C119" s="44">
        <f t="shared" si="5"/>
        <v>888.88907258352276</v>
      </c>
      <c r="D119" s="44">
        <f t="shared" si="6"/>
        <v>12000.002479877558</v>
      </c>
      <c r="E119" s="44">
        <f t="shared" si="7"/>
        <v>11111.113407294035</v>
      </c>
    </row>
    <row r="120" spans="1:5">
      <c r="A120" s="35">
        <v>104</v>
      </c>
      <c r="B120" s="44">
        <f t="shared" si="4"/>
        <v>11111.113407294035</v>
      </c>
      <c r="C120" s="44">
        <f t="shared" si="5"/>
        <v>888.88907258352276</v>
      </c>
      <c r="D120" s="44">
        <f t="shared" si="6"/>
        <v>12000.002479877558</v>
      </c>
      <c r="E120" s="44">
        <f t="shared" si="7"/>
        <v>11111.113407294035</v>
      </c>
    </row>
    <row r="121" spans="1:5">
      <c r="A121" s="35">
        <v>105</v>
      </c>
      <c r="B121" s="44">
        <f t="shared" si="4"/>
        <v>11111.113407294035</v>
      </c>
      <c r="C121" s="44">
        <f t="shared" si="5"/>
        <v>888.88907258352276</v>
      </c>
      <c r="D121" s="44">
        <f t="shared" si="6"/>
        <v>12000.002479877558</v>
      </c>
      <c r="E121" s="44">
        <f t="shared" si="7"/>
        <v>11111.113407294035</v>
      </c>
    </row>
    <row r="122" spans="1:5">
      <c r="A122" s="35">
        <v>106</v>
      </c>
      <c r="B122" s="44">
        <f t="shared" si="4"/>
        <v>11111.113407294035</v>
      </c>
      <c r="C122" s="44">
        <f t="shared" si="5"/>
        <v>888.88907258352276</v>
      </c>
      <c r="D122" s="44">
        <f t="shared" si="6"/>
        <v>12000.002479877558</v>
      </c>
      <c r="E122" s="44">
        <f t="shared" si="7"/>
        <v>11111.113407294035</v>
      </c>
    </row>
    <row r="123" spans="1:5">
      <c r="A123" s="35">
        <v>107</v>
      </c>
      <c r="B123" s="44">
        <f t="shared" si="4"/>
        <v>11111.113407294035</v>
      </c>
      <c r="C123" s="44">
        <f t="shared" si="5"/>
        <v>888.88907258352276</v>
      </c>
      <c r="D123" s="44">
        <f t="shared" si="6"/>
        <v>12000.002479877558</v>
      </c>
      <c r="E123" s="44">
        <f t="shared" si="7"/>
        <v>11111.113407294035</v>
      </c>
    </row>
    <row r="124" spans="1:5">
      <c r="A124" s="35">
        <v>108</v>
      </c>
      <c r="B124" s="44">
        <f t="shared" si="4"/>
        <v>11111.113407294035</v>
      </c>
      <c r="C124" s="44">
        <f t="shared" si="5"/>
        <v>888.88907258352276</v>
      </c>
      <c r="D124" s="44">
        <f t="shared" si="6"/>
        <v>12000.002479877558</v>
      </c>
      <c r="E124" s="44">
        <f t="shared" si="7"/>
        <v>11111.113407294035</v>
      </c>
    </row>
    <row r="125" spans="1:5">
      <c r="A125" s="35">
        <v>109</v>
      </c>
      <c r="B125" s="44">
        <f t="shared" si="4"/>
        <v>11111.113407294035</v>
      </c>
      <c r="C125" s="44">
        <f t="shared" si="5"/>
        <v>888.88907258352276</v>
      </c>
      <c r="D125" s="44">
        <f t="shared" si="6"/>
        <v>12000.002479877558</v>
      </c>
      <c r="E125" s="44">
        <f t="shared" si="7"/>
        <v>11111.113407294035</v>
      </c>
    </row>
    <row r="126" spans="1:5">
      <c r="A126" s="35">
        <v>110</v>
      </c>
      <c r="B126" s="44">
        <f t="shared" si="4"/>
        <v>11111.113407294035</v>
      </c>
      <c r="C126" s="44">
        <f t="shared" si="5"/>
        <v>888.88907258352276</v>
      </c>
      <c r="D126" s="44">
        <f t="shared" si="6"/>
        <v>12000.002479877558</v>
      </c>
      <c r="E126" s="44">
        <f t="shared" si="7"/>
        <v>11111.113407294035</v>
      </c>
    </row>
    <row r="127" spans="1:5">
      <c r="A127" s="35">
        <v>111</v>
      </c>
      <c r="B127" s="44">
        <f t="shared" si="4"/>
        <v>11111.113407294035</v>
      </c>
      <c r="C127" s="44">
        <f t="shared" si="5"/>
        <v>888.88907258352276</v>
      </c>
      <c r="D127" s="44">
        <f t="shared" si="6"/>
        <v>12000.002479877558</v>
      </c>
      <c r="E127" s="44">
        <f t="shared" si="7"/>
        <v>11111.113407294035</v>
      </c>
    </row>
    <row r="128" spans="1:5">
      <c r="A128" s="35">
        <v>112</v>
      </c>
      <c r="B128" s="44">
        <f t="shared" si="4"/>
        <v>11111.113407294035</v>
      </c>
      <c r="C128" s="44">
        <f t="shared" si="5"/>
        <v>888.88907258352276</v>
      </c>
      <c r="D128" s="44">
        <f t="shared" si="6"/>
        <v>12000.002479877558</v>
      </c>
      <c r="E128" s="44">
        <f t="shared" si="7"/>
        <v>11111.113407294035</v>
      </c>
    </row>
    <row r="129" spans="1:5">
      <c r="A129" s="35">
        <v>113</v>
      </c>
      <c r="B129" s="44">
        <f t="shared" si="4"/>
        <v>11111.113407294035</v>
      </c>
      <c r="C129" s="44">
        <f t="shared" si="5"/>
        <v>888.88907258352276</v>
      </c>
      <c r="D129" s="44">
        <f t="shared" si="6"/>
        <v>12000.002479877558</v>
      </c>
      <c r="E129" s="44">
        <f t="shared" si="7"/>
        <v>11111.113407294035</v>
      </c>
    </row>
    <row r="130" spans="1:5">
      <c r="A130" s="35">
        <v>114</v>
      </c>
      <c r="B130" s="44">
        <f t="shared" si="4"/>
        <v>11111.113407294035</v>
      </c>
      <c r="C130" s="44">
        <f t="shared" si="5"/>
        <v>888.88907258352276</v>
      </c>
      <c r="D130" s="44">
        <f t="shared" si="6"/>
        <v>12000.002479877558</v>
      </c>
      <c r="E130" s="44">
        <f t="shared" si="7"/>
        <v>11111.113407294035</v>
      </c>
    </row>
    <row r="131" spans="1:5">
      <c r="A131" s="35">
        <v>115</v>
      </c>
      <c r="B131" s="44">
        <f t="shared" si="4"/>
        <v>11111.113407294035</v>
      </c>
      <c r="C131" s="44">
        <f t="shared" si="5"/>
        <v>888.88907258352276</v>
      </c>
      <c r="D131" s="44">
        <f t="shared" si="6"/>
        <v>12000.002479877558</v>
      </c>
      <c r="E131" s="44">
        <f t="shared" si="7"/>
        <v>11111.113407294035</v>
      </c>
    </row>
    <row r="132" spans="1:5">
      <c r="A132" s="35">
        <v>116</v>
      </c>
      <c r="B132" s="44">
        <f t="shared" si="4"/>
        <v>11111.113407294035</v>
      </c>
      <c r="C132" s="44">
        <f t="shared" si="5"/>
        <v>888.88907258352276</v>
      </c>
      <c r="D132" s="44">
        <f t="shared" si="6"/>
        <v>12000.002479877558</v>
      </c>
      <c r="E132" s="44">
        <f t="shared" si="7"/>
        <v>11111.113407294035</v>
      </c>
    </row>
    <row r="133" spans="1:5">
      <c r="A133" s="35">
        <v>117</v>
      </c>
      <c r="B133" s="44">
        <f t="shared" si="4"/>
        <v>11111.113407294035</v>
      </c>
      <c r="C133" s="44">
        <f t="shared" si="5"/>
        <v>888.88907258352276</v>
      </c>
      <c r="D133" s="44">
        <f t="shared" si="6"/>
        <v>12000.002479877558</v>
      </c>
      <c r="E133" s="44">
        <f t="shared" si="7"/>
        <v>11111.113407294035</v>
      </c>
    </row>
    <row r="134" spans="1:5">
      <c r="A134" s="35">
        <v>118</v>
      </c>
      <c r="B134" s="44">
        <f t="shared" si="4"/>
        <v>11111.113407294035</v>
      </c>
      <c r="C134" s="44">
        <f t="shared" si="5"/>
        <v>888.88907258352276</v>
      </c>
      <c r="D134" s="44">
        <f t="shared" si="6"/>
        <v>12000.002479877558</v>
      </c>
      <c r="E134" s="44">
        <f t="shared" si="7"/>
        <v>11111.113407294035</v>
      </c>
    </row>
    <row r="135" spans="1:5">
      <c r="A135" s="35">
        <v>119</v>
      </c>
      <c r="B135" s="44">
        <f t="shared" si="4"/>
        <v>11111.113407294035</v>
      </c>
      <c r="C135" s="44">
        <f t="shared" si="5"/>
        <v>888.88907258352276</v>
      </c>
      <c r="D135" s="44">
        <f t="shared" si="6"/>
        <v>12000.002479877558</v>
      </c>
      <c r="E135" s="44">
        <f t="shared" si="7"/>
        <v>11111.113407294035</v>
      </c>
    </row>
    <row r="136" spans="1:5">
      <c r="A136" s="35">
        <v>120</v>
      </c>
      <c r="B136" s="44">
        <f t="shared" si="4"/>
        <v>11111.113407294035</v>
      </c>
      <c r="C136" s="44">
        <f t="shared" si="5"/>
        <v>888.88907258352276</v>
      </c>
      <c r="D136" s="44">
        <f t="shared" si="6"/>
        <v>12000.002479877558</v>
      </c>
      <c r="E136" s="44">
        <f t="shared" si="7"/>
        <v>11111.113407294035</v>
      </c>
    </row>
    <row r="137" spans="1:5">
      <c r="A137" s="35">
        <v>121</v>
      </c>
      <c r="B137" s="44">
        <f t="shared" si="4"/>
        <v>11111.113407294035</v>
      </c>
      <c r="C137" s="44">
        <f t="shared" si="5"/>
        <v>888.88907258352276</v>
      </c>
      <c r="D137" s="44">
        <f t="shared" si="6"/>
        <v>12000.002479877558</v>
      </c>
      <c r="E137" s="44">
        <f t="shared" si="7"/>
        <v>11111.113407294035</v>
      </c>
    </row>
    <row r="138" spans="1:5">
      <c r="A138" s="35">
        <v>122</v>
      </c>
      <c r="B138" s="44">
        <f t="shared" si="4"/>
        <v>11111.113407294035</v>
      </c>
      <c r="C138" s="44">
        <f t="shared" si="5"/>
        <v>888.88907258352276</v>
      </c>
      <c r="D138" s="44">
        <f t="shared" si="6"/>
        <v>12000.002479877558</v>
      </c>
      <c r="E138" s="44">
        <f t="shared" si="7"/>
        <v>11111.113407294035</v>
      </c>
    </row>
    <row r="139" spans="1:5">
      <c r="A139" s="35">
        <v>123</v>
      </c>
      <c r="B139" s="44">
        <f t="shared" si="4"/>
        <v>11111.113407294035</v>
      </c>
      <c r="C139" s="44">
        <f t="shared" si="5"/>
        <v>888.88907258352276</v>
      </c>
      <c r="D139" s="44">
        <f t="shared" si="6"/>
        <v>12000.002479877558</v>
      </c>
      <c r="E139" s="44">
        <f t="shared" si="7"/>
        <v>11111.113407294035</v>
      </c>
    </row>
    <row r="140" spans="1:5">
      <c r="A140" s="35">
        <v>124</v>
      </c>
      <c r="B140" s="44">
        <f t="shared" si="4"/>
        <v>11111.113407294035</v>
      </c>
      <c r="C140" s="44">
        <f t="shared" si="5"/>
        <v>888.88907258352276</v>
      </c>
      <c r="D140" s="44">
        <f t="shared" si="6"/>
        <v>12000.002479877558</v>
      </c>
      <c r="E140" s="44">
        <f t="shared" si="7"/>
        <v>11111.113407294035</v>
      </c>
    </row>
    <row r="141" spans="1:5">
      <c r="A141" s="35">
        <v>125</v>
      </c>
      <c r="B141" s="44">
        <f t="shared" si="4"/>
        <v>11111.113407294035</v>
      </c>
      <c r="C141" s="44">
        <f t="shared" si="5"/>
        <v>888.88907258352276</v>
      </c>
      <c r="D141" s="44">
        <f t="shared" si="6"/>
        <v>12000.002479877558</v>
      </c>
      <c r="E141" s="44">
        <f t="shared" si="7"/>
        <v>11111.113407294035</v>
      </c>
    </row>
    <row r="142" spans="1:5">
      <c r="A142" s="35">
        <v>126</v>
      </c>
      <c r="B142" s="44">
        <f t="shared" si="4"/>
        <v>11111.113407294035</v>
      </c>
      <c r="C142" s="44">
        <f t="shared" si="5"/>
        <v>888.88907258352276</v>
      </c>
      <c r="D142" s="44">
        <f t="shared" si="6"/>
        <v>12000.002479877558</v>
      </c>
      <c r="E142" s="44">
        <f t="shared" si="7"/>
        <v>11111.113407294035</v>
      </c>
    </row>
    <row r="143" spans="1:5">
      <c r="A143" s="35">
        <v>127</v>
      </c>
      <c r="B143" s="44">
        <f t="shared" si="4"/>
        <v>11111.113407294035</v>
      </c>
      <c r="C143" s="44">
        <f t="shared" si="5"/>
        <v>888.88907258352276</v>
      </c>
      <c r="D143" s="44">
        <f t="shared" si="6"/>
        <v>12000.002479877558</v>
      </c>
      <c r="E143" s="44">
        <f t="shared" si="7"/>
        <v>11111.113407294035</v>
      </c>
    </row>
    <row r="144" spans="1:5">
      <c r="A144" s="35">
        <v>128</v>
      </c>
      <c r="B144" s="44">
        <f t="shared" si="4"/>
        <v>11111.113407294035</v>
      </c>
      <c r="C144" s="44">
        <f t="shared" si="5"/>
        <v>888.88907258352276</v>
      </c>
      <c r="D144" s="44">
        <f t="shared" si="6"/>
        <v>12000.002479877558</v>
      </c>
      <c r="E144" s="44">
        <f t="shared" si="7"/>
        <v>11111.113407294035</v>
      </c>
    </row>
    <row r="145" spans="1:5">
      <c r="A145" s="35">
        <v>129</v>
      </c>
      <c r="B145" s="44">
        <f t="shared" si="4"/>
        <v>11111.113407294035</v>
      </c>
      <c r="C145" s="44">
        <f t="shared" si="5"/>
        <v>888.88907258352276</v>
      </c>
      <c r="D145" s="44">
        <f t="shared" si="6"/>
        <v>12000.002479877558</v>
      </c>
      <c r="E145" s="44">
        <f t="shared" si="7"/>
        <v>11111.113407294035</v>
      </c>
    </row>
    <row r="146" spans="1:5">
      <c r="A146" s="35">
        <v>130</v>
      </c>
      <c r="B146" s="44">
        <f t="shared" ref="B146:B209" si="8">D146-C146</f>
        <v>11111.113407294035</v>
      </c>
      <c r="C146" s="44">
        <f t="shared" ref="C146:C209" si="9">E145*G$16</f>
        <v>888.88907258352276</v>
      </c>
      <c r="D146" s="44">
        <f t="shared" ref="D146:D209" si="10">150000*(((1+G$16)^200)*G$16)/(((1+G$16)^200)-1)</f>
        <v>12000.002479877558</v>
      </c>
      <c r="E146" s="44">
        <f t="shared" ref="E146:E209" si="11">D146-C146</f>
        <v>11111.113407294035</v>
      </c>
    </row>
    <row r="147" spans="1:5">
      <c r="A147" s="35">
        <v>131</v>
      </c>
      <c r="B147" s="44">
        <f t="shared" si="8"/>
        <v>11111.113407294035</v>
      </c>
      <c r="C147" s="44">
        <f t="shared" si="9"/>
        <v>888.88907258352276</v>
      </c>
      <c r="D147" s="44">
        <f t="shared" si="10"/>
        <v>12000.002479877558</v>
      </c>
      <c r="E147" s="44">
        <f t="shared" si="11"/>
        <v>11111.113407294035</v>
      </c>
    </row>
    <row r="148" spans="1:5">
      <c r="A148" s="35">
        <v>132</v>
      </c>
      <c r="B148" s="44">
        <f t="shared" si="8"/>
        <v>11111.113407294035</v>
      </c>
      <c r="C148" s="44">
        <f t="shared" si="9"/>
        <v>888.88907258352276</v>
      </c>
      <c r="D148" s="44">
        <f t="shared" si="10"/>
        <v>12000.002479877558</v>
      </c>
      <c r="E148" s="44">
        <f t="shared" si="11"/>
        <v>11111.113407294035</v>
      </c>
    </row>
    <row r="149" spans="1:5">
      <c r="A149" s="35">
        <v>133</v>
      </c>
      <c r="B149" s="44">
        <f t="shared" si="8"/>
        <v>11111.113407294035</v>
      </c>
      <c r="C149" s="44">
        <f t="shared" si="9"/>
        <v>888.88907258352276</v>
      </c>
      <c r="D149" s="44">
        <f t="shared" si="10"/>
        <v>12000.002479877558</v>
      </c>
      <c r="E149" s="44">
        <f t="shared" si="11"/>
        <v>11111.113407294035</v>
      </c>
    </row>
    <row r="150" spans="1:5">
      <c r="A150" s="35">
        <v>134</v>
      </c>
      <c r="B150" s="44">
        <f t="shared" si="8"/>
        <v>11111.113407294035</v>
      </c>
      <c r="C150" s="44">
        <f t="shared" si="9"/>
        <v>888.88907258352276</v>
      </c>
      <c r="D150" s="44">
        <f t="shared" si="10"/>
        <v>12000.002479877558</v>
      </c>
      <c r="E150" s="44">
        <f t="shared" si="11"/>
        <v>11111.113407294035</v>
      </c>
    </row>
    <row r="151" spans="1:5">
      <c r="A151" s="35">
        <v>135</v>
      </c>
      <c r="B151" s="44">
        <f t="shared" si="8"/>
        <v>11111.113407294035</v>
      </c>
      <c r="C151" s="44">
        <f t="shared" si="9"/>
        <v>888.88907258352276</v>
      </c>
      <c r="D151" s="44">
        <f t="shared" si="10"/>
        <v>12000.002479877558</v>
      </c>
      <c r="E151" s="44">
        <f t="shared" si="11"/>
        <v>11111.113407294035</v>
      </c>
    </row>
    <row r="152" spans="1:5">
      <c r="A152" s="35">
        <v>136</v>
      </c>
      <c r="B152" s="44">
        <f t="shared" si="8"/>
        <v>11111.113407294035</v>
      </c>
      <c r="C152" s="44">
        <f t="shared" si="9"/>
        <v>888.88907258352276</v>
      </c>
      <c r="D152" s="44">
        <f t="shared" si="10"/>
        <v>12000.002479877558</v>
      </c>
      <c r="E152" s="44">
        <f t="shared" si="11"/>
        <v>11111.113407294035</v>
      </c>
    </row>
    <row r="153" spans="1:5">
      <c r="A153" s="35">
        <v>137</v>
      </c>
      <c r="B153" s="44">
        <f t="shared" si="8"/>
        <v>11111.113407294035</v>
      </c>
      <c r="C153" s="44">
        <f t="shared" si="9"/>
        <v>888.88907258352276</v>
      </c>
      <c r="D153" s="44">
        <f t="shared" si="10"/>
        <v>12000.002479877558</v>
      </c>
      <c r="E153" s="44">
        <f t="shared" si="11"/>
        <v>11111.113407294035</v>
      </c>
    </row>
    <row r="154" spans="1:5">
      <c r="A154" s="35">
        <v>138</v>
      </c>
      <c r="B154" s="44">
        <f t="shared" si="8"/>
        <v>11111.113407294035</v>
      </c>
      <c r="C154" s="44">
        <f t="shared" si="9"/>
        <v>888.88907258352276</v>
      </c>
      <c r="D154" s="44">
        <f t="shared" si="10"/>
        <v>12000.002479877558</v>
      </c>
      <c r="E154" s="44">
        <f t="shared" si="11"/>
        <v>11111.113407294035</v>
      </c>
    </row>
    <row r="155" spans="1:5">
      <c r="A155" s="35">
        <v>139</v>
      </c>
      <c r="B155" s="44">
        <f t="shared" si="8"/>
        <v>11111.113407294035</v>
      </c>
      <c r="C155" s="44">
        <f t="shared" si="9"/>
        <v>888.88907258352276</v>
      </c>
      <c r="D155" s="44">
        <f t="shared" si="10"/>
        <v>12000.002479877558</v>
      </c>
      <c r="E155" s="44">
        <f t="shared" si="11"/>
        <v>11111.113407294035</v>
      </c>
    </row>
    <row r="156" spans="1:5">
      <c r="A156" s="35">
        <v>140</v>
      </c>
      <c r="B156" s="44">
        <f t="shared" si="8"/>
        <v>11111.113407294035</v>
      </c>
      <c r="C156" s="44">
        <f t="shared" si="9"/>
        <v>888.88907258352276</v>
      </c>
      <c r="D156" s="44">
        <f t="shared" si="10"/>
        <v>12000.002479877558</v>
      </c>
      <c r="E156" s="44">
        <f t="shared" si="11"/>
        <v>11111.113407294035</v>
      </c>
    </row>
    <row r="157" spans="1:5">
      <c r="A157" s="35">
        <v>141</v>
      </c>
      <c r="B157" s="44">
        <f t="shared" si="8"/>
        <v>11111.113407294035</v>
      </c>
      <c r="C157" s="44">
        <f t="shared" si="9"/>
        <v>888.88907258352276</v>
      </c>
      <c r="D157" s="44">
        <f t="shared" si="10"/>
        <v>12000.002479877558</v>
      </c>
      <c r="E157" s="44">
        <f t="shared" si="11"/>
        <v>11111.113407294035</v>
      </c>
    </row>
    <row r="158" spans="1:5">
      <c r="A158" s="35">
        <v>142</v>
      </c>
      <c r="B158" s="44">
        <f t="shared" si="8"/>
        <v>11111.113407294035</v>
      </c>
      <c r="C158" s="44">
        <f t="shared" si="9"/>
        <v>888.88907258352276</v>
      </c>
      <c r="D158" s="44">
        <f t="shared" si="10"/>
        <v>12000.002479877558</v>
      </c>
      <c r="E158" s="44">
        <f t="shared" si="11"/>
        <v>11111.113407294035</v>
      </c>
    </row>
    <row r="159" spans="1:5">
      <c r="A159" s="35">
        <v>143</v>
      </c>
      <c r="B159" s="44">
        <f t="shared" si="8"/>
        <v>11111.113407294035</v>
      </c>
      <c r="C159" s="44">
        <f t="shared" si="9"/>
        <v>888.88907258352276</v>
      </c>
      <c r="D159" s="44">
        <f t="shared" si="10"/>
        <v>12000.002479877558</v>
      </c>
      <c r="E159" s="44">
        <f t="shared" si="11"/>
        <v>11111.113407294035</v>
      </c>
    </row>
    <row r="160" spans="1:5">
      <c r="A160" s="35">
        <v>144</v>
      </c>
      <c r="B160" s="44">
        <f t="shared" si="8"/>
        <v>11111.113407294035</v>
      </c>
      <c r="C160" s="44">
        <f t="shared" si="9"/>
        <v>888.88907258352276</v>
      </c>
      <c r="D160" s="44">
        <f t="shared" si="10"/>
        <v>12000.002479877558</v>
      </c>
      <c r="E160" s="44">
        <f t="shared" si="11"/>
        <v>11111.113407294035</v>
      </c>
    </row>
    <row r="161" spans="1:5">
      <c r="A161" s="35">
        <v>145</v>
      </c>
      <c r="B161" s="44">
        <f t="shared" si="8"/>
        <v>11111.113407294035</v>
      </c>
      <c r="C161" s="44">
        <f t="shared" si="9"/>
        <v>888.88907258352276</v>
      </c>
      <c r="D161" s="44">
        <f t="shared" si="10"/>
        <v>12000.002479877558</v>
      </c>
      <c r="E161" s="44">
        <f t="shared" si="11"/>
        <v>11111.113407294035</v>
      </c>
    </row>
    <row r="162" spans="1:5">
      <c r="A162" s="35">
        <v>146</v>
      </c>
      <c r="B162" s="44">
        <f t="shared" si="8"/>
        <v>11111.113407294035</v>
      </c>
      <c r="C162" s="44">
        <f t="shared" si="9"/>
        <v>888.88907258352276</v>
      </c>
      <c r="D162" s="44">
        <f t="shared" si="10"/>
        <v>12000.002479877558</v>
      </c>
      <c r="E162" s="44">
        <f t="shared" si="11"/>
        <v>11111.113407294035</v>
      </c>
    </row>
    <row r="163" spans="1:5">
      <c r="A163" s="35">
        <v>147</v>
      </c>
      <c r="B163" s="44">
        <f t="shared" si="8"/>
        <v>11111.113407294035</v>
      </c>
      <c r="C163" s="44">
        <f t="shared" si="9"/>
        <v>888.88907258352276</v>
      </c>
      <c r="D163" s="44">
        <f t="shared" si="10"/>
        <v>12000.002479877558</v>
      </c>
      <c r="E163" s="44">
        <f t="shared" si="11"/>
        <v>11111.113407294035</v>
      </c>
    </row>
    <row r="164" spans="1:5">
      <c r="A164" s="35">
        <v>148</v>
      </c>
      <c r="B164" s="44">
        <f t="shared" si="8"/>
        <v>11111.113407294035</v>
      </c>
      <c r="C164" s="44">
        <f t="shared" si="9"/>
        <v>888.88907258352276</v>
      </c>
      <c r="D164" s="44">
        <f t="shared" si="10"/>
        <v>12000.002479877558</v>
      </c>
      <c r="E164" s="44">
        <f t="shared" si="11"/>
        <v>11111.113407294035</v>
      </c>
    </row>
    <row r="165" spans="1:5">
      <c r="A165" s="35">
        <v>149</v>
      </c>
      <c r="B165" s="44">
        <f t="shared" si="8"/>
        <v>11111.113407294035</v>
      </c>
      <c r="C165" s="44">
        <f t="shared" si="9"/>
        <v>888.88907258352276</v>
      </c>
      <c r="D165" s="44">
        <f t="shared" si="10"/>
        <v>12000.002479877558</v>
      </c>
      <c r="E165" s="44">
        <f t="shared" si="11"/>
        <v>11111.113407294035</v>
      </c>
    </row>
    <row r="166" spans="1:5">
      <c r="A166" s="35">
        <v>150</v>
      </c>
      <c r="B166" s="44">
        <f t="shared" si="8"/>
        <v>11111.113407294035</v>
      </c>
      <c r="C166" s="44">
        <f t="shared" si="9"/>
        <v>888.88907258352276</v>
      </c>
      <c r="D166" s="44">
        <f t="shared" si="10"/>
        <v>12000.002479877558</v>
      </c>
      <c r="E166" s="44">
        <f t="shared" si="11"/>
        <v>11111.113407294035</v>
      </c>
    </row>
    <row r="167" spans="1:5">
      <c r="A167" s="35">
        <v>151</v>
      </c>
      <c r="B167" s="44">
        <f t="shared" si="8"/>
        <v>11111.113407294035</v>
      </c>
      <c r="C167" s="44">
        <f t="shared" si="9"/>
        <v>888.88907258352276</v>
      </c>
      <c r="D167" s="44">
        <f t="shared" si="10"/>
        <v>12000.002479877558</v>
      </c>
      <c r="E167" s="44">
        <f t="shared" si="11"/>
        <v>11111.113407294035</v>
      </c>
    </row>
    <row r="168" spans="1:5">
      <c r="A168" s="35">
        <v>152</v>
      </c>
      <c r="B168" s="44">
        <f t="shared" si="8"/>
        <v>11111.113407294035</v>
      </c>
      <c r="C168" s="44">
        <f t="shared" si="9"/>
        <v>888.88907258352276</v>
      </c>
      <c r="D168" s="44">
        <f t="shared" si="10"/>
        <v>12000.002479877558</v>
      </c>
      <c r="E168" s="44">
        <f t="shared" si="11"/>
        <v>11111.113407294035</v>
      </c>
    </row>
    <row r="169" spans="1:5">
      <c r="A169" s="35">
        <v>153</v>
      </c>
      <c r="B169" s="44">
        <f t="shared" si="8"/>
        <v>11111.113407294035</v>
      </c>
      <c r="C169" s="44">
        <f t="shared" si="9"/>
        <v>888.88907258352276</v>
      </c>
      <c r="D169" s="44">
        <f t="shared" si="10"/>
        <v>12000.002479877558</v>
      </c>
      <c r="E169" s="44">
        <f t="shared" si="11"/>
        <v>11111.113407294035</v>
      </c>
    </row>
    <row r="170" spans="1:5">
      <c r="A170" s="35">
        <v>154</v>
      </c>
      <c r="B170" s="44">
        <f t="shared" si="8"/>
        <v>11111.113407294035</v>
      </c>
      <c r="C170" s="44">
        <f t="shared" si="9"/>
        <v>888.88907258352276</v>
      </c>
      <c r="D170" s="44">
        <f t="shared" si="10"/>
        <v>12000.002479877558</v>
      </c>
      <c r="E170" s="44">
        <f t="shared" si="11"/>
        <v>11111.113407294035</v>
      </c>
    </row>
    <row r="171" spans="1:5">
      <c r="A171" s="35">
        <v>155</v>
      </c>
      <c r="B171" s="44">
        <f t="shared" si="8"/>
        <v>11111.113407294035</v>
      </c>
      <c r="C171" s="44">
        <f t="shared" si="9"/>
        <v>888.88907258352276</v>
      </c>
      <c r="D171" s="44">
        <f t="shared" si="10"/>
        <v>12000.002479877558</v>
      </c>
      <c r="E171" s="44">
        <f t="shared" si="11"/>
        <v>11111.113407294035</v>
      </c>
    </row>
    <row r="172" spans="1:5">
      <c r="A172" s="35">
        <v>156</v>
      </c>
      <c r="B172" s="44">
        <f t="shared" si="8"/>
        <v>11111.113407294035</v>
      </c>
      <c r="C172" s="44">
        <f t="shared" si="9"/>
        <v>888.88907258352276</v>
      </c>
      <c r="D172" s="44">
        <f t="shared" si="10"/>
        <v>12000.002479877558</v>
      </c>
      <c r="E172" s="44">
        <f t="shared" si="11"/>
        <v>11111.113407294035</v>
      </c>
    </row>
    <row r="173" spans="1:5">
      <c r="A173" s="35">
        <v>157</v>
      </c>
      <c r="B173" s="44">
        <f t="shared" si="8"/>
        <v>11111.113407294035</v>
      </c>
      <c r="C173" s="44">
        <f t="shared" si="9"/>
        <v>888.88907258352276</v>
      </c>
      <c r="D173" s="44">
        <f t="shared" si="10"/>
        <v>12000.002479877558</v>
      </c>
      <c r="E173" s="44">
        <f t="shared" si="11"/>
        <v>11111.113407294035</v>
      </c>
    </row>
    <row r="174" spans="1:5">
      <c r="A174" s="35">
        <v>158</v>
      </c>
      <c r="B174" s="44">
        <f t="shared" si="8"/>
        <v>11111.113407294035</v>
      </c>
      <c r="C174" s="44">
        <f t="shared" si="9"/>
        <v>888.88907258352276</v>
      </c>
      <c r="D174" s="44">
        <f t="shared" si="10"/>
        <v>12000.002479877558</v>
      </c>
      <c r="E174" s="44">
        <f t="shared" si="11"/>
        <v>11111.113407294035</v>
      </c>
    </row>
    <row r="175" spans="1:5">
      <c r="A175" s="35">
        <v>159</v>
      </c>
      <c r="B175" s="44">
        <f t="shared" si="8"/>
        <v>11111.113407294035</v>
      </c>
      <c r="C175" s="44">
        <f t="shared" si="9"/>
        <v>888.88907258352276</v>
      </c>
      <c r="D175" s="44">
        <f t="shared" si="10"/>
        <v>12000.002479877558</v>
      </c>
      <c r="E175" s="44">
        <f t="shared" si="11"/>
        <v>11111.113407294035</v>
      </c>
    </row>
    <row r="176" spans="1:5">
      <c r="A176" s="35">
        <v>160</v>
      </c>
      <c r="B176" s="44">
        <f t="shared" si="8"/>
        <v>11111.113407294035</v>
      </c>
      <c r="C176" s="44">
        <f t="shared" si="9"/>
        <v>888.88907258352276</v>
      </c>
      <c r="D176" s="44">
        <f t="shared" si="10"/>
        <v>12000.002479877558</v>
      </c>
      <c r="E176" s="44">
        <f t="shared" si="11"/>
        <v>11111.113407294035</v>
      </c>
    </row>
    <row r="177" spans="1:5">
      <c r="A177" s="35">
        <v>161</v>
      </c>
      <c r="B177" s="44">
        <f t="shared" si="8"/>
        <v>11111.113407294035</v>
      </c>
      <c r="C177" s="44">
        <f t="shared" si="9"/>
        <v>888.88907258352276</v>
      </c>
      <c r="D177" s="44">
        <f t="shared" si="10"/>
        <v>12000.002479877558</v>
      </c>
      <c r="E177" s="44">
        <f t="shared" si="11"/>
        <v>11111.113407294035</v>
      </c>
    </row>
    <row r="178" spans="1:5">
      <c r="A178" s="35">
        <v>162</v>
      </c>
      <c r="B178" s="44">
        <f t="shared" si="8"/>
        <v>11111.113407294035</v>
      </c>
      <c r="C178" s="44">
        <f t="shared" si="9"/>
        <v>888.88907258352276</v>
      </c>
      <c r="D178" s="44">
        <f t="shared" si="10"/>
        <v>12000.002479877558</v>
      </c>
      <c r="E178" s="44">
        <f t="shared" si="11"/>
        <v>11111.113407294035</v>
      </c>
    </row>
    <row r="179" spans="1:5">
      <c r="A179" s="35">
        <v>163</v>
      </c>
      <c r="B179" s="44">
        <f t="shared" si="8"/>
        <v>11111.113407294035</v>
      </c>
      <c r="C179" s="44">
        <f t="shared" si="9"/>
        <v>888.88907258352276</v>
      </c>
      <c r="D179" s="44">
        <f t="shared" si="10"/>
        <v>12000.002479877558</v>
      </c>
      <c r="E179" s="44">
        <f t="shared" si="11"/>
        <v>11111.113407294035</v>
      </c>
    </row>
    <row r="180" spans="1:5">
      <c r="A180" s="35">
        <v>164</v>
      </c>
      <c r="B180" s="44">
        <f t="shared" si="8"/>
        <v>11111.113407294035</v>
      </c>
      <c r="C180" s="44">
        <f t="shared" si="9"/>
        <v>888.88907258352276</v>
      </c>
      <c r="D180" s="44">
        <f t="shared" si="10"/>
        <v>12000.002479877558</v>
      </c>
      <c r="E180" s="44">
        <f t="shared" si="11"/>
        <v>11111.113407294035</v>
      </c>
    </row>
    <row r="181" spans="1:5">
      <c r="A181" s="35">
        <v>165</v>
      </c>
      <c r="B181" s="44">
        <f t="shared" si="8"/>
        <v>11111.113407294035</v>
      </c>
      <c r="C181" s="44">
        <f t="shared" si="9"/>
        <v>888.88907258352276</v>
      </c>
      <c r="D181" s="44">
        <f t="shared" si="10"/>
        <v>12000.002479877558</v>
      </c>
      <c r="E181" s="44">
        <f t="shared" si="11"/>
        <v>11111.113407294035</v>
      </c>
    </row>
    <row r="182" spans="1:5">
      <c r="A182" s="35">
        <v>166</v>
      </c>
      <c r="B182" s="44">
        <f t="shared" si="8"/>
        <v>11111.113407294035</v>
      </c>
      <c r="C182" s="44">
        <f t="shared" si="9"/>
        <v>888.88907258352276</v>
      </c>
      <c r="D182" s="44">
        <f t="shared" si="10"/>
        <v>12000.002479877558</v>
      </c>
      <c r="E182" s="44">
        <f t="shared" si="11"/>
        <v>11111.113407294035</v>
      </c>
    </row>
    <row r="183" spans="1:5">
      <c r="A183" s="35">
        <v>167</v>
      </c>
      <c r="B183" s="44">
        <f t="shared" si="8"/>
        <v>11111.113407294035</v>
      </c>
      <c r="C183" s="44">
        <f t="shared" si="9"/>
        <v>888.88907258352276</v>
      </c>
      <c r="D183" s="44">
        <f t="shared" si="10"/>
        <v>12000.002479877558</v>
      </c>
      <c r="E183" s="44">
        <f t="shared" si="11"/>
        <v>11111.113407294035</v>
      </c>
    </row>
    <row r="184" spans="1:5">
      <c r="A184" s="35">
        <v>168</v>
      </c>
      <c r="B184" s="44">
        <f t="shared" si="8"/>
        <v>11111.113407294035</v>
      </c>
      <c r="C184" s="44">
        <f t="shared" si="9"/>
        <v>888.88907258352276</v>
      </c>
      <c r="D184" s="44">
        <f t="shared" si="10"/>
        <v>12000.002479877558</v>
      </c>
      <c r="E184" s="44">
        <f t="shared" si="11"/>
        <v>11111.113407294035</v>
      </c>
    </row>
    <row r="185" spans="1:5">
      <c r="A185" s="35">
        <v>169</v>
      </c>
      <c r="B185" s="44">
        <f t="shared" si="8"/>
        <v>11111.113407294035</v>
      </c>
      <c r="C185" s="44">
        <f t="shared" si="9"/>
        <v>888.88907258352276</v>
      </c>
      <c r="D185" s="44">
        <f t="shared" si="10"/>
        <v>12000.002479877558</v>
      </c>
      <c r="E185" s="44">
        <f t="shared" si="11"/>
        <v>11111.113407294035</v>
      </c>
    </row>
    <row r="186" spans="1:5">
      <c r="A186" s="35">
        <v>170</v>
      </c>
      <c r="B186" s="44">
        <f t="shared" si="8"/>
        <v>11111.113407294035</v>
      </c>
      <c r="C186" s="44">
        <f t="shared" si="9"/>
        <v>888.88907258352276</v>
      </c>
      <c r="D186" s="44">
        <f t="shared" si="10"/>
        <v>12000.002479877558</v>
      </c>
      <c r="E186" s="44">
        <f t="shared" si="11"/>
        <v>11111.113407294035</v>
      </c>
    </row>
    <row r="187" spans="1:5">
      <c r="A187" s="35">
        <v>171</v>
      </c>
      <c r="B187" s="44">
        <f t="shared" si="8"/>
        <v>11111.113407294035</v>
      </c>
      <c r="C187" s="44">
        <f t="shared" si="9"/>
        <v>888.88907258352276</v>
      </c>
      <c r="D187" s="44">
        <f t="shared" si="10"/>
        <v>12000.002479877558</v>
      </c>
      <c r="E187" s="44">
        <f t="shared" si="11"/>
        <v>11111.113407294035</v>
      </c>
    </row>
    <row r="188" spans="1:5">
      <c r="A188" s="35">
        <v>172</v>
      </c>
      <c r="B188" s="44">
        <f t="shared" si="8"/>
        <v>11111.113407294035</v>
      </c>
      <c r="C188" s="44">
        <f t="shared" si="9"/>
        <v>888.88907258352276</v>
      </c>
      <c r="D188" s="44">
        <f t="shared" si="10"/>
        <v>12000.002479877558</v>
      </c>
      <c r="E188" s="44">
        <f t="shared" si="11"/>
        <v>11111.113407294035</v>
      </c>
    </row>
    <row r="189" spans="1:5">
      <c r="A189" s="35">
        <v>173</v>
      </c>
      <c r="B189" s="44">
        <f t="shared" si="8"/>
        <v>11111.113407294035</v>
      </c>
      <c r="C189" s="44">
        <f t="shared" si="9"/>
        <v>888.88907258352276</v>
      </c>
      <c r="D189" s="44">
        <f t="shared" si="10"/>
        <v>12000.002479877558</v>
      </c>
      <c r="E189" s="44">
        <f t="shared" si="11"/>
        <v>11111.113407294035</v>
      </c>
    </row>
    <row r="190" spans="1:5">
      <c r="A190" s="35">
        <v>174</v>
      </c>
      <c r="B190" s="44">
        <f t="shared" si="8"/>
        <v>11111.113407294035</v>
      </c>
      <c r="C190" s="44">
        <f t="shared" si="9"/>
        <v>888.88907258352276</v>
      </c>
      <c r="D190" s="44">
        <f t="shared" si="10"/>
        <v>12000.002479877558</v>
      </c>
      <c r="E190" s="44">
        <f t="shared" si="11"/>
        <v>11111.113407294035</v>
      </c>
    </row>
    <row r="191" spans="1:5">
      <c r="A191" s="35">
        <v>175</v>
      </c>
      <c r="B191" s="44">
        <f t="shared" si="8"/>
        <v>11111.113407294035</v>
      </c>
      <c r="C191" s="44">
        <f t="shared" si="9"/>
        <v>888.88907258352276</v>
      </c>
      <c r="D191" s="44">
        <f t="shared" si="10"/>
        <v>12000.002479877558</v>
      </c>
      <c r="E191" s="44">
        <f t="shared" si="11"/>
        <v>11111.113407294035</v>
      </c>
    </row>
    <row r="192" spans="1:5">
      <c r="A192" s="35">
        <v>176</v>
      </c>
      <c r="B192" s="44">
        <f t="shared" si="8"/>
        <v>11111.113407294035</v>
      </c>
      <c r="C192" s="44">
        <f t="shared" si="9"/>
        <v>888.88907258352276</v>
      </c>
      <c r="D192" s="44">
        <f t="shared" si="10"/>
        <v>12000.002479877558</v>
      </c>
      <c r="E192" s="44">
        <f t="shared" si="11"/>
        <v>11111.113407294035</v>
      </c>
    </row>
    <row r="193" spans="1:5">
      <c r="A193" s="35">
        <v>177</v>
      </c>
      <c r="B193" s="44">
        <f t="shared" si="8"/>
        <v>11111.113407294035</v>
      </c>
      <c r="C193" s="44">
        <f t="shared" si="9"/>
        <v>888.88907258352276</v>
      </c>
      <c r="D193" s="44">
        <f t="shared" si="10"/>
        <v>12000.002479877558</v>
      </c>
      <c r="E193" s="44">
        <f t="shared" si="11"/>
        <v>11111.113407294035</v>
      </c>
    </row>
    <row r="194" spans="1:5">
      <c r="A194" s="35">
        <v>178</v>
      </c>
      <c r="B194" s="44">
        <f t="shared" si="8"/>
        <v>11111.113407294035</v>
      </c>
      <c r="C194" s="44">
        <f t="shared" si="9"/>
        <v>888.88907258352276</v>
      </c>
      <c r="D194" s="44">
        <f t="shared" si="10"/>
        <v>12000.002479877558</v>
      </c>
      <c r="E194" s="44">
        <f t="shared" si="11"/>
        <v>11111.113407294035</v>
      </c>
    </row>
    <row r="195" spans="1:5">
      <c r="A195" s="35">
        <v>179</v>
      </c>
      <c r="B195" s="44">
        <f t="shared" si="8"/>
        <v>11111.113407294035</v>
      </c>
      <c r="C195" s="44">
        <f t="shared" si="9"/>
        <v>888.88907258352276</v>
      </c>
      <c r="D195" s="44">
        <f t="shared" si="10"/>
        <v>12000.002479877558</v>
      </c>
      <c r="E195" s="44">
        <f t="shared" si="11"/>
        <v>11111.113407294035</v>
      </c>
    </row>
    <row r="196" spans="1:5">
      <c r="A196" s="35">
        <v>180</v>
      </c>
      <c r="B196" s="44">
        <f t="shared" si="8"/>
        <v>11111.113407294035</v>
      </c>
      <c r="C196" s="44">
        <f t="shared" si="9"/>
        <v>888.88907258352276</v>
      </c>
      <c r="D196" s="44">
        <f t="shared" si="10"/>
        <v>12000.002479877558</v>
      </c>
      <c r="E196" s="44">
        <f t="shared" si="11"/>
        <v>11111.113407294035</v>
      </c>
    </row>
    <row r="197" spans="1:5">
      <c r="A197" s="35">
        <v>181</v>
      </c>
      <c r="B197" s="44">
        <f t="shared" si="8"/>
        <v>11111.113407294035</v>
      </c>
      <c r="C197" s="44">
        <f t="shared" si="9"/>
        <v>888.88907258352276</v>
      </c>
      <c r="D197" s="44">
        <f t="shared" si="10"/>
        <v>12000.002479877558</v>
      </c>
      <c r="E197" s="44">
        <f t="shared" si="11"/>
        <v>11111.113407294035</v>
      </c>
    </row>
    <row r="198" spans="1:5">
      <c r="A198" s="35">
        <v>182</v>
      </c>
      <c r="B198" s="44">
        <f t="shared" si="8"/>
        <v>11111.113407294035</v>
      </c>
      <c r="C198" s="44">
        <f t="shared" si="9"/>
        <v>888.88907258352276</v>
      </c>
      <c r="D198" s="44">
        <f t="shared" si="10"/>
        <v>12000.002479877558</v>
      </c>
      <c r="E198" s="44">
        <f t="shared" si="11"/>
        <v>11111.113407294035</v>
      </c>
    </row>
    <row r="199" spans="1:5">
      <c r="A199" s="35">
        <v>183</v>
      </c>
      <c r="B199" s="44">
        <f t="shared" si="8"/>
        <v>11111.113407294035</v>
      </c>
      <c r="C199" s="44">
        <f t="shared" si="9"/>
        <v>888.88907258352276</v>
      </c>
      <c r="D199" s="44">
        <f t="shared" si="10"/>
        <v>12000.002479877558</v>
      </c>
      <c r="E199" s="44">
        <f t="shared" si="11"/>
        <v>11111.113407294035</v>
      </c>
    </row>
    <row r="200" spans="1:5">
      <c r="A200" s="35">
        <v>184</v>
      </c>
      <c r="B200" s="44">
        <f t="shared" si="8"/>
        <v>11111.113407294035</v>
      </c>
      <c r="C200" s="44">
        <f t="shared" si="9"/>
        <v>888.88907258352276</v>
      </c>
      <c r="D200" s="44">
        <f t="shared" si="10"/>
        <v>12000.002479877558</v>
      </c>
      <c r="E200" s="44">
        <f t="shared" si="11"/>
        <v>11111.113407294035</v>
      </c>
    </row>
    <row r="201" spans="1:5">
      <c r="A201" s="35">
        <v>185</v>
      </c>
      <c r="B201" s="44">
        <f t="shared" si="8"/>
        <v>11111.113407294035</v>
      </c>
      <c r="C201" s="44">
        <f t="shared" si="9"/>
        <v>888.88907258352276</v>
      </c>
      <c r="D201" s="44">
        <f t="shared" si="10"/>
        <v>12000.002479877558</v>
      </c>
      <c r="E201" s="44">
        <f t="shared" si="11"/>
        <v>11111.113407294035</v>
      </c>
    </row>
    <row r="202" spans="1:5">
      <c r="A202" s="35">
        <v>186</v>
      </c>
      <c r="B202" s="44">
        <f t="shared" si="8"/>
        <v>11111.113407294035</v>
      </c>
      <c r="C202" s="44">
        <f t="shared" si="9"/>
        <v>888.88907258352276</v>
      </c>
      <c r="D202" s="44">
        <f t="shared" si="10"/>
        <v>12000.002479877558</v>
      </c>
      <c r="E202" s="44">
        <f t="shared" si="11"/>
        <v>11111.113407294035</v>
      </c>
    </row>
    <row r="203" spans="1:5">
      <c r="A203" s="35">
        <v>187</v>
      </c>
      <c r="B203" s="44">
        <f t="shared" si="8"/>
        <v>11111.113407294035</v>
      </c>
      <c r="C203" s="44">
        <f t="shared" si="9"/>
        <v>888.88907258352276</v>
      </c>
      <c r="D203" s="44">
        <f t="shared" si="10"/>
        <v>12000.002479877558</v>
      </c>
      <c r="E203" s="44">
        <f t="shared" si="11"/>
        <v>11111.113407294035</v>
      </c>
    </row>
    <row r="204" spans="1:5">
      <c r="A204" s="35">
        <v>188</v>
      </c>
      <c r="B204" s="44">
        <f t="shared" si="8"/>
        <v>11111.113407294035</v>
      </c>
      <c r="C204" s="44">
        <f t="shared" si="9"/>
        <v>888.88907258352276</v>
      </c>
      <c r="D204" s="44">
        <f t="shared" si="10"/>
        <v>12000.002479877558</v>
      </c>
      <c r="E204" s="44">
        <f t="shared" si="11"/>
        <v>11111.113407294035</v>
      </c>
    </row>
    <row r="205" spans="1:5">
      <c r="A205" s="35">
        <v>189</v>
      </c>
      <c r="B205" s="44">
        <f t="shared" si="8"/>
        <v>11111.113407294035</v>
      </c>
      <c r="C205" s="44">
        <f t="shared" si="9"/>
        <v>888.88907258352276</v>
      </c>
      <c r="D205" s="44">
        <f t="shared" si="10"/>
        <v>12000.002479877558</v>
      </c>
      <c r="E205" s="44">
        <f t="shared" si="11"/>
        <v>11111.113407294035</v>
      </c>
    </row>
    <row r="206" spans="1:5">
      <c r="A206" s="35">
        <v>190</v>
      </c>
      <c r="B206" s="44">
        <f t="shared" si="8"/>
        <v>11111.113407294035</v>
      </c>
      <c r="C206" s="44">
        <f t="shared" si="9"/>
        <v>888.88907258352276</v>
      </c>
      <c r="D206" s="44">
        <f t="shared" si="10"/>
        <v>12000.002479877558</v>
      </c>
      <c r="E206" s="44">
        <f t="shared" si="11"/>
        <v>11111.113407294035</v>
      </c>
    </row>
    <row r="207" spans="1:5">
      <c r="A207" s="35">
        <v>191</v>
      </c>
      <c r="B207" s="44">
        <f t="shared" si="8"/>
        <v>11111.113407294035</v>
      </c>
      <c r="C207" s="44">
        <f t="shared" si="9"/>
        <v>888.88907258352276</v>
      </c>
      <c r="D207" s="44">
        <f t="shared" si="10"/>
        <v>12000.002479877558</v>
      </c>
      <c r="E207" s="44">
        <f t="shared" si="11"/>
        <v>11111.113407294035</v>
      </c>
    </row>
    <row r="208" spans="1:5">
      <c r="A208" s="35">
        <v>192</v>
      </c>
      <c r="B208" s="44">
        <f t="shared" si="8"/>
        <v>11111.113407294035</v>
      </c>
      <c r="C208" s="44">
        <f t="shared" si="9"/>
        <v>888.88907258352276</v>
      </c>
      <c r="D208" s="44">
        <f t="shared" si="10"/>
        <v>12000.002479877558</v>
      </c>
      <c r="E208" s="44">
        <f t="shared" si="11"/>
        <v>11111.113407294035</v>
      </c>
    </row>
    <row r="209" spans="1:5">
      <c r="A209" s="35">
        <v>193</v>
      </c>
      <c r="B209" s="44">
        <f t="shared" si="8"/>
        <v>11111.113407294035</v>
      </c>
      <c r="C209" s="44">
        <f t="shared" si="9"/>
        <v>888.88907258352276</v>
      </c>
      <c r="D209" s="44">
        <f t="shared" si="10"/>
        <v>12000.002479877558</v>
      </c>
      <c r="E209" s="44">
        <f t="shared" si="11"/>
        <v>11111.113407294035</v>
      </c>
    </row>
    <row r="210" spans="1:5">
      <c r="A210" s="35">
        <v>194</v>
      </c>
      <c r="B210" s="44">
        <f t="shared" ref="B210:B216" si="12">D210-C210</f>
        <v>11111.113407294035</v>
      </c>
      <c r="C210" s="44">
        <f t="shared" ref="C210:C216" si="13">E209*G$16</f>
        <v>888.88907258352276</v>
      </c>
      <c r="D210" s="44">
        <f t="shared" ref="D210:D215" si="14">150000*(((1+G$16)^200)*G$16)/(((1+G$16)^200)-1)</f>
        <v>12000.002479877558</v>
      </c>
      <c r="E210" s="44">
        <f t="shared" ref="E210:E216" si="15">D210-C210</f>
        <v>11111.113407294035</v>
      </c>
    </row>
    <row r="211" spans="1:5">
      <c r="A211" s="35">
        <v>195</v>
      </c>
      <c r="B211" s="44">
        <f t="shared" si="12"/>
        <v>11111.113407294035</v>
      </c>
      <c r="C211" s="44">
        <f t="shared" si="13"/>
        <v>888.88907258352276</v>
      </c>
      <c r="D211" s="44">
        <f t="shared" si="14"/>
        <v>12000.002479877558</v>
      </c>
      <c r="E211" s="44">
        <f t="shared" si="15"/>
        <v>11111.113407294035</v>
      </c>
    </row>
    <row r="212" spans="1:5">
      <c r="A212" s="35">
        <v>196</v>
      </c>
      <c r="B212" s="44">
        <f t="shared" si="12"/>
        <v>11111.113407294035</v>
      </c>
      <c r="C212" s="44">
        <f t="shared" si="13"/>
        <v>888.88907258352276</v>
      </c>
      <c r="D212" s="44">
        <f t="shared" si="14"/>
        <v>12000.002479877558</v>
      </c>
      <c r="E212" s="44">
        <f t="shared" si="15"/>
        <v>11111.113407294035</v>
      </c>
    </row>
    <row r="213" spans="1:5">
      <c r="A213" s="35">
        <v>197</v>
      </c>
      <c r="B213" s="44">
        <f t="shared" si="12"/>
        <v>11111.113407294035</v>
      </c>
      <c r="C213" s="44">
        <f t="shared" si="13"/>
        <v>888.88907258352276</v>
      </c>
      <c r="D213" s="44">
        <f t="shared" si="14"/>
        <v>12000.002479877558</v>
      </c>
      <c r="E213" s="44">
        <f t="shared" si="15"/>
        <v>11111.113407294035</v>
      </c>
    </row>
    <row r="214" spans="1:5">
      <c r="A214" s="35">
        <v>198</v>
      </c>
      <c r="B214" s="44">
        <f t="shared" si="12"/>
        <v>11111.113407294035</v>
      </c>
      <c r="C214" s="44">
        <f t="shared" si="13"/>
        <v>888.88907258352276</v>
      </c>
      <c r="D214" s="44">
        <f t="shared" si="14"/>
        <v>12000.002479877558</v>
      </c>
      <c r="E214" s="44">
        <f t="shared" si="15"/>
        <v>11111.113407294035</v>
      </c>
    </row>
    <row r="215" spans="1:5">
      <c r="A215" s="35">
        <v>199</v>
      </c>
      <c r="B215" s="44">
        <f t="shared" si="12"/>
        <v>11111.113407294035</v>
      </c>
      <c r="C215" s="44">
        <f t="shared" si="13"/>
        <v>888.88907258352276</v>
      </c>
      <c r="D215" s="44">
        <f t="shared" si="14"/>
        <v>12000.002479877558</v>
      </c>
      <c r="E215" s="44">
        <f t="shared" si="15"/>
        <v>11111.113407294035</v>
      </c>
    </row>
    <row r="216" spans="1:5">
      <c r="A216" s="35">
        <v>200</v>
      </c>
      <c r="B216" s="44">
        <f t="shared" si="12"/>
        <v>11111.113407294035</v>
      </c>
      <c r="C216" s="44">
        <f t="shared" si="13"/>
        <v>888.88907258352276</v>
      </c>
      <c r="D216" s="44">
        <f>150000*(((1+G$16)^200)*G$16)/(((1+G$16)^200)-1)</f>
        <v>12000.002479877558</v>
      </c>
      <c r="E216" s="44">
        <f t="shared" si="15"/>
        <v>11111.113407294035</v>
      </c>
    </row>
    <row r="218" spans="1:5">
      <c r="A218" s="39" t="s">
        <v>31</v>
      </c>
      <c r="B218" s="36">
        <f>SUM(B16:B216)</f>
        <v>2211934.6157852756</v>
      </c>
      <c r="C218" s="36">
        <f>SUM(C16:C216)</f>
        <v>188065.88019023833</v>
      </c>
      <c r="D218" s="36">
        <f>SUM(D16:D216)</f>
        <v>2400000.4959755172</v>
      </c>
      <c r="E218" s="37">
        <f>SUM(E16:E216)</f>
        <v>2361934.6157852784</v>
      </c>
    </row>
    <row r="219" spans="1:5">
      <c r="A219" s="40"/>
      <c r="B219"/>
      <c r="C219"/>
      <c r="D219"/>
      <c r="E219"/>
    </row>
    <row r="220" spans="1:5">
      <c r="A220" s="41" t="s">
        <v>32</v>
      </c>
      <c r="B220" s="42"/>
      <c r="C220" s="42"/>
      <c r="D220" s="31">
        <v>30000</v>
      </c>
      <c r="E220" s="31"/>
    </row>
    <row r="221" spans="1:5">
      <c r="A221" s="43" t="s">
        <v>31</v>
      </c>
      <c r="B221" s="42"/>
      <c r="C221" s="42"/>
      <c r="D221" s="31">
        <f>SUM(D218,D220)</f>
        <v>2430000.4959755172</v>
      </c>
      <c r="E221" s="31"/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18" sqref="E18"/>
    </sheetView>
  </sheetViews>
  <sheetFormatPr defaultRowHeight="15"/>
  <cols>
    <col min="1" max="16384" width="9.140625" style="1"/>
  </cols>
  <sheetData>
    <row r="1" spans="1:9">
      <c r="A1" s="9" t="s">
        <v>10</v>
      </c>
      <c r="B1" s="9"/>
      <c r="C1" s="9"/>
      <c r="D1" s="9"/>
      <c r="E1" s="9"/>
      <c r="F1" s="9"/>
      <c r="G1" s="9"/>
      <c r="H1" s="9"/>
      <c r="I1" s="9"/>
    </row>
    <row r="2" spans="1:9">
      <c r="A2" s="9"/>
      <c r="B2" s="9"/>
      <c r="C2" s="9"/>
      <c r="D2" s="9"/>
      <c r="E2" s="9"/>
      <c r="F2" s="9"/>
      <c r="G2" s="9"/>
      <c r="H2" s="9"/>
      <c r="I2" s="9"/>
    </row>
    <row r="3" spans="1:9">
      <c r="A3" s="9"/>
      <c r="B3" s="9"/>
      <c r="C3" s="9"/>
      <c r="D3" s="9"/>
      <c r="E3" s="9"/>
      <c r="F3" s="9"/>
      <c r="G3" s="9"/>
      <c r="H3" s="9"/>
      <c r="I3" s="9"/>
    </row>
    <row r="4" spans="1:9">
      <c r="A4" s="9"/>
      <c r="B4" s="9"/>
      <c r="C4" s="9"/>
      <c r="D4" s="9"/>
      <c r="E4" s="9"/>
      <c r="F4" s="9"/>
      <c r="G4" s="9"/>
      <c r="H4" s="9"/>
      <c r="I4" s="9"/>
    </row>
    <row r="5" spans="1:9">
      <c r="A5" s="9"/>
      <c r="B5" s="9"/>
      <c r="C5" s="9"/>
      <c r="D5" s="9"/>
      <c r="E5" s="9"/>
      <c r="F5" s="9"/>
      <c r="G5" s="9"/>
      <c r="H5" s="9"/>
      <c r="I5" s="9"/>
    </row>
    <row r="6" spans="1:9">
      <c r="A6" s="9"/>
      <c r="B6" s="9"/>
      <c r="C6" s="9"/>
      <c r="D6" s="9"/>
      <c r="E6" s="9"/>
      <c r="F6" s="9"/>
      <c r="G6" s="9"/>
      <c r="H6" s="9"/>
      <c r="I6" s="9"/>
    </row>
    <row r="7" spans="1:9">
      <c r="A7" s="9"/>
      <c r="B7" s="9"/>
      <c r="C7" s="9"/>
      <c r="D7" s="9"/>
      <c r="E7" s="9"/>
      <c r="F7" s="9"/>
      <c r="G7" s="9"/>
      <c r="H7" s="9"/>
      <c r="I7" s="9"/>
    </row>
    <row r="8" spans="1:9">
      <c r="A8" s="9"/>
      <c r="B8" s="9"/>
      <c r="C8" s="9"/>
      <c r="D8" s="9"/>
      <c r="E8" s="9"/>
      <c r="F8" s="9"/>
      <c r="G8" s="9"/>
      <c r="H8" s="9"/>
      <c r="I8" s="9"/>
    </row>
    <row r="9" spans="1:9">
      <c r="A9" s="9"/>
      <c r="B9" s="9"/>
      <c r="C9" s="9"/>
      <c r="D9" s="9"/>
      <c r="E9" s="9"/>
      <c r="F9" s="9"/>
      <c r="G9" s="9"/>
      <c r="H9" s="9"/>
      <c r="I9" s="9"/>
    </row>
    <row r="10" spans="1:9">
      <c r="A10" s="9"/>
      <c r="B10" s="9"/>
      <c r="C10" s="9"/>
      <c r="D10" s="9"/>
      <c r="E10" s="9"/>
      <c r="F10" s="9"/>
      <c r="G10" s="9"/>
      <c r="H10" s="9"/>
      <c r="I10" s="9"/>
    </row>
    <row r="12" spans="1:9">
      <c r="A12" s="1" t="s">
        <v>12</v>
      </c>
      <c r="B12" s="1" t="s">
        <v>14</v>
      </c>
      <c r="C12" s="1" t="s">
        <v>15</v>
      </c>
      <c r="D12" s="1" t="s">
        <v>26</v>
      </c>
    </row>
    <row r="13" spans="1:9">
      <c r="A13" s="1">
        <v>400</v>
      </c>
      <c r="B13" s="1">
        <v>6</v>
      </c>
      <c r="C13" s="1">
        <v>1.4E-2</v>
      </c>
      <c r="D13" s="45">
        <f>PMT(C13,B13,-A13,,0)</f>
        <v>69.97117562029969</v>
      </c>
      <c r="E13" s="2"/>
    </row>
    <row r="14" spans="1:9">
      <c r="E14" s="2"/>
    </row>
  </sheetData>
  <sheetProtection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Jady Borges de Souza Alves</cp:lastModifiedBy>
  <dcterms:created xsi:type="dcterms:W3CDTF">2018-09-27T18:11:09Z</dcterms:created>
  <dcterms:modified xsi:type="dcterms:W3CDTF">2018-09-28T13:53:41Z</dcterms:modified>
</cp:coreProperties>
</file>