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20171201100037\Documents\"/>
    </mc:Choice>
  </mc:AlternateContent>
  <workbookProtection workbookAlgorithmName="SHA-512" workbookHashValue="Iim2tdQNU8jNdFROfi+JugOTZsJmRdEAhZL5TiXOCrUv7OQloy9mNfd6isrQvch+ZWWqC72LHEhxfY3jva/P7g==" workbookSaltValue="vVoY0WMkxb+QsrWcCveuew==" workbookSpinCount="100000" lockStructure="1"/>
  <bookViews>
    <workbookView xWindow="0" yWindow="0" windowWidth="28800" windowHeight="12330" activeTab="8"/>
  </bookViews>
  <sheets>
    <sheet name="Prova" sheetId="1" r:id="rId1"/>
    <sheet name="QUESTÃO 1" sheetId="2" r:id="rId2"/>
    <sheet name="QUESTÃO 2" sheetId="3" r:id="rId3"/>
    <sheet name="QUESTÃO 3" sheetId="4" r:id="rId4"/>
    <sheet name="QUESTÃO 4" sheetId="5" r:id="rId5"/>
    <sheet name="QUESTÃO 5" sheetId="6" r:id="rId6"/>
    <sheet name="QUESTÃO 6" sheetId="7" r:id="rId7"/>
    <sheet name="QUESTÃO 7" sheetId="8" r:id="rId8"/>
    <sheet name="QUESTÃO 8" sheetId="9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" i="9" l="1"/>
  <c r="D218" i="7" l="1"/>
  <c r="E18" i="7"/>
  <c r="E19" i="7"/>
  <c r="E20" i="7"/>
  <c r="D18" i="7"/>
  <c r="C18" i="7"/>
  <c r="C19" i="7"/>
  <c r="D19" i="7" s="1"/>
  <c r="C20" i="7"/>
  <c r="D20" i="7" s="1"/>
  <c r="E17" i="7"/>
  <c r="D17" i="7"/>
  <c r="C17" i="7"/>
  <c r="J1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131" i="7"/>
  <c r="B132" i="7"/>
  <c r="B133" i="7"/>
  <c r="B134" i="7"/>
  <c r="B135" i="7"/>
  <c r="B136" i="7"/>
  <c r="B137" i="7"/>
  <c r="B138" i="7"/>
  <c r="B139" i="7"/>
  <c r="B140" i="7"/>
  <c r="B141" i="7"/>
  <c r="B142" i="7"/>
  <c r="B143" i="7"/>
  <c r="B144" i="7"/>
  <c r="B145" i="7"/>
  <c r="B146" i="7"/>
  <c r="B147" i="7"/>
  <c r="B148" i="7"/>
  <c r="B149" i="7"/>
  <c r="B150" i="7"/>
  <c r="B151" i="7"/>
  <c r="B152" i="7"/>
  <c r="B153" i="7"/>
  <c r="B154" i="7"/>
  <c r="B155" i="7"/>
  <c r="B156" i="7"/>
  <c r="B157" i="7"/>
  <c r="B158" i="7"/>
  <c r="B159" i="7"/>
  <c r="B160" i="7"/>
  <c r="B161" i="7"/>
  <c r="B162" i="7"/>
  <c r="B163" i="7"/>
  <c r="B164" i="7"/>
  <c r="B165" i="7"/>
  <c r="B166" i="7"/>
  <c r="B167" i="7"/>
  <c r="B168" i="7"/>
  <c r="B169" i="7"/>
  <c r="B170" i="7"/>
  <c r="B171" i="7"/>
  <c r="B172" i="7"/>
  <c r="B173" i="7"/>
  <c r="B174" i="7"/>
  <c r="B175" i="7"/>
  <c r="B176" i="7"/>
  <c r="B177" i="7"/>
  <c r="B178" i="7"/>
  <c r="B179" i="7"/>
  <c r="B180" i="7"/>
  <c r="B181" i="7"/>
  <c r="B182" i="7"/>
  <c r="B183" i="7"/>
  <c r="B184" i="7"/>
  <c r="B185" i="7"/>
  <c r="B186" i="7"/>
  <c r="B187" i="7"/>
  <c r="B188" i="7"/>
  <c r="B189" i="7"/>
  <c r="B190" i="7"/>
  <c r="B191" i="7"/>
  <c r="B192" i="7"/>
  <c r="B193" i="7"/>
  <c r="B194" i="7"/>
  <c r="B195" i="7"/>
  <c r="B196" i="7"/>
  <c r="B197" i="7"/>
  <c r="B198" i="7"/>
  <c r="B199" i="7"/>
  <c r="B200" i="7"/>
  <c r="B201" i="7"/>
  <c r="B202" i="7"/>
  <c r="B203" i="7"/>
  <c r="B204" i="7"/>
  <c r="B205" i="7"/>
  <c r="B206" i="7"/>
  <c r="B207" i="7"/>
  <c r="B208" i="7"/>
  <c r="B209" i="7"/>
  <c r="B210" i="7"/>
  <c r="B211" i="7"/>
  <c r="B212" i="7"/>
  <c r="B213" i="7"/>
  <c r="B214" i="7"/>
  <c r="B215" i="7"/>
  <c r="B2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H15" i="7"/>
  <c r="C21" i="7" l="1"/>
  <c r="D21" i="7" s="1"/>
  <c r="E21" i="7"/>
  <c r="E22" i="7" l="1"/>
  <c r="C22" i="7"/>
  <c r="D22" i="7" s="1"/>
  <c r="E23" i="7" l="1"/>
  <c r="C23" i="7"/>
  <c r="D23" i="7" s="1"/>
  <c r="E24" i="7" l="1"/>
  <c r="C24" i="7"/>
  <c r="D24" i="7" s="1"/>
  <c r="C25" i="7" l="1"/>
  <c r="D25" i="7" s="1"/>
  <c r="E25" i="7"/>
  <c r="E26" i="7" l="1"/>
  <c r="C26" i="7"/>
  <c r="D26" i="7" s="1"/>
  <c r="C27" i="7" l="1"/>
  <c r="D27" i="7" s="1"/>
  <c r="E27" i="7"/>
  <c r="E28" i="7" l="1"/>
  <c r="C28" i="7"/>
  <c r="D28" i="7" s="1"/>
  <c r="C29" i="7" l="1"/>
  <c r="D29" i="7" s="1"/>
  <c r="E29" i="7"/>
  <c r="E30" i="7" l="1"/>
  <c r="C30" i="7"/>
  <c r="D30" i="7" s="1"/>
  <c r="E31" i="7" l="1"/>
  <c r="C31" i="7"/>
  <c r="D31" i="7" s="1"/>
  <c r="E32" i="7" l="1"/>
  <c r="C32" i="7"/>
  <c r="D32" i="7" s="1"/>
  <c r="E33" i="7" l="1"/>
  <c r="C33" i="7"/>
  <c r="D33" i="7" s="1"/>
  <c r="E34" i="7" l="1"/>
  <c r="C34" i="7"/>
  <c r="D34" i="7" s="1"/>
  <c r="E35" i="7" l="1"/>
  <c r="C35" i="7"/>
  <c r="D35" i="7" s="1"/>
  <c r="E36" i="7" l="1"/>
  <c r="C36" i="7"/>
  <c r="D36" i="7" s="1"/>
  <c r="C37" i="7" l="1"/>
  <c r="D37" i="7" s="1"/>
  <c r="E37" i="7"/>
  <c r="E38" i="7" l="1"/>
  <c r="C38" i="7"/>
  <c r="D38" i="7" s="1"/>
  <c r="E39" i="7" l="1"/>
  <c r="C39" i="7"/>
  <c r="D39" i="7" s="1"/>
  <c r="E40" i="7" l="1"/>
  <c r="C40" i="7"/>
  <c r="D40" i="7" s="1"/>
  <c r="C41" i="7" l="1"/>
  <c r="D41" i="7" s="1"/>
  <c r="E41" i="7"/>
  <c r="E42" i="7" l="1"/>
  <c r="C42" i="7"/>
  <c r="D42" i="7" s="1"/>
  <c r="E43" i="7" l="1"/>
  <c r="C43" i="7"/>
  <c r="D43" i="7" s="1"/>
  <c r="E44" i="7" l="1"/>
  <c r="C44" i="7"/>
  <c r="D44" i="7" s="1"/>
  <c r="C45" i="7" l="1"/>
  <c r="D45" i="7" s="1"/>
  <c r="E45" i="7"/>
  <c r="E46" i="7" l="1"/>
  <c r="C46" i="7"/>
  <c r="D46" i="7" s="1"/>
  <c r="C47" i="7" l="1"/>
  <c r="D47" i="7" s="1"/>
  <c r="E47" i="7"/>
  <c r="C48" i="7" l="1"/>
  <c r="D48" i="7" s="1"/>
  <c r="E48" i="7"/>
  <c r="E49" i="7" l="1"/>
  <c r="C49" i="7"/>
  <c r="D49" i="7" s="1"/>
  <c r="E50" i="7" l="1"/>
  <c r="C50" i="7"/>
  <c r="D50" i="7" s="1"/>
  <c r="E51" i="7" l="1"/>
  <c r="C51" i="7"/>
  <c r="D51" i="7" s="1"/>
  <c r="E52" i="7" l="1"/>
  <c r="C52" i="7"/>
  <c r="D52" i="7" s="1"/>
  <c r="C53" i="7" l="1"/>
  <c r="D53" i="7" s="1"/>
  <c r="E53" i="7"/>
  <c r="E54" i="7" l="1"/>
  <c r="C54" i="7"/>
  <c r="D54" i="7" s="1"/>
  <c r="E55" i="7" l="1"/>
  <c r="C55" i="7"/>
  <c r="D55" i="7" s="1"/>
  <c r="E56" i="7" l="1"/>
  <c r="C56" i="7"/>
  <c r="D56" i="7" s="1"/>
  <c r="C57" i="7" l="1"/>
  <c r="D57" i="7" s="1"/>
  <c r="E57" i="7"/>
  <c r="E58" i="7" l="1"/>
  <c r="C58" i="7"/>
  <c r="D58" i="7" s="1"/>
  <c r="C59" i="7" l="1"/>
  <c r="D59" i="7" s="1"/>
  <c r="E59" i="7"/>
  <c r="E60" i="7" l="1"/>
  <c r="C60" i="7"/>
  <c r="D60" i="7" s="1"/>
  <c r="C61" i="7" l="1"/>
  <c r="D61" i="7" s="1"/>
  <c r="E61" i="7"/>
  <c r="E62" i="7" l="1"/>
  <c r="C62" i="7"/>
  <c r="D62" i="7" s="1"/>
  <c r="E63" i="7" l="1"/>
  <c r="C63" i="7"/>
  <c r="D63" i="7" s="1"/>
  <c r="E64" i="7" l="1"/>
  <c r="C64" i="7"/>
  <c r="D64" i="7" s="1"/>
  <c r="E65" i="7" l="1"/>
  <c r="C65" i="7"/>
  <c r="D65" i="7" s="1"/>
  <c r="E66" i="7" l="1"/>
  <c r="C66" i="7"/>
  <c r="D66" i="7" s="1"/>
  <c r="E67" i="7" l="1"/>
  <c r="C67" i="7"/>
  <c r="D67" i="7" s="1"/>
  <c r="E68" i="7" l="1"/>
  <c r="C68" i="7"/>
  <c r="D68" i="7" s="1"/>
  <c r="C69" i="7" l="1"/>
  <c r="D69" i="7" s="1"/>
  <c r="E69" i="7"/>
  <c r="E70" i="7" l="1"/>
  <c r="C70" i="7"/>
  <c r="D70" i="7" s="1"/>
  <c r="E71" i="7" l="1"/>
  <c r="C71" i="7"/>
  <c r="D71" i="7" s="1"/>
  <c r="E72" i="7" l="1"/>
  <c r="C72" i="7"/>
  <c r="D72" i="7" s="1"/>
  <c r="C73" i="7" l="1"/>
  <c r="D73" i="7" s="1"/>
  <c r="E73" i="7"/>
  <c r="E74" i="7" l="1"/>
  <c r="C74" i="7"/>
  <c r="D74" i="7" s="1"/>
  <c r="E75" i="7" l="1"/>
  <c r="C75" i="7"/>
  <c r="D75" i="7" s="1"/>
  <c r="E76" i="7" l="1"/>
  <c r="C76" i="7"/>
  <c r="D76" i="7" s="1"/>
  <c r="C77" i="7" l="1"/>
  <c r="D77" i="7" s="1"/>
  <c r="E77" i="7"/>
  <c r="E78" i="7" l="1"/>
  <c r="C78" i="7"/>
  <c r="D78" i="7" s="1"/>
  <c r="E79" i="7" l="1"/>
  <c r="C79" i="7"/>
  <c r="D79" i="7" s="1"/>
  <c r="C80" i="7" l="1"/>
  <c r="D80" i="7" s="1"/>
  <c r="E80" i="7"/>
  <c r="E81" i="7" l="1"/>
  <c r="C81" i="7"/>
  <c r="D81" i="7" s="1"/>
  <c r="E82" i="7" l="1"/>
  <c r="C82" i="7"/>
  <c r="D82" i="7" s="1"/>
  <c r="E83" i="7" l="1"/>
  <c r="C83" i="7"/>
  <c r="D83" i="7" s="1"/>
  <c r="C84" i="7" l="1"/>
  <c r="D84" i="7" s="1"/>
  <c r="E84" i="7"/>
  <c r="C85" i="7" l="1"/>
  <c r="D85" i="7" s="1"/>
  <c r="E85" i="7"/>
  <c r="E86" i="7" l="1"/>
  <c r="C86" i="7"/>
  <c r="D86" i="7" s="1"/>
  <c r="E87" i="7" l="1"/>
  <c r="C87" i="7"/>
  <c r="D87" i="7" s="1"/>
  <c r="E88" i="7" l="1"/>
  <c r="C88" i="7"/>
  <c r="D88" i="7" s="1"/>
  <c r="C89" i="7" l="1"/>
  <c r="D89" i="7" s="1"/>
  <c r="E89" i="7"/>
  <c r="E90" i="7" l="1"/>
  <c r="C90" i="7"/>
  <c r="D90" i="7" s="1"/>
  <c r="C91" i="7" l="1"/>
  <c r="D91" i="7" s="1"/>
  <c r="E91" i="7"/>
  <c r="E92" i="7" l="1"/>
  <c r="C92" i="7"/>
  <c r="D92" i="7" s="1"/>
  <c r="C93" i="7" l="1"/>
  <c r="D93" i="7" s="1"/>
  <c r="E93" i="7"/>
  <c r="E94" i="7" l="1"/>
  <c r="C94" i="7"/>
  <c r="D94" i="7" s="1"/>
  <c r="E95" i="7" l="1"/>
  <c r="C95" i="7"/>
  <c r="D95" i="7" s="1"/>
  <c r="E96" i="7" l="1"/>
  <c r="C96" i="7"/>
  <c r="D96" i="7" s="1"/>
  <c r="E97" i="7" l="1"/>
  <c r="C97" i="7"/>
  <c r="D97" i="7" s="1"/>
  <c r="E98" i="7" l="1"/>
  <c r="C98" i="7"/>
  <c r="D98" i="7" s="1"/>
  <c r="E99" i="7" l="1"/>
  <c r="C99" i="7"/>
  <c r="D99" i="7" s="1"/>
  <c r="E100" i="7" l="1"/>
  <c r="C100" i="7"/>
  <c r="D100" i="7" s="1"/>
  <c r="C101" i="7" l="1"/>
  <c r="D101" i="7" s="1"/>
  <c r="E101" i="7"/>
  <c r="E102" i="7" l="1"/>
  <c r="C102" i="7"/>
  <c r="D102" i="7" s="1"/>
  <c r="E103" i="7" l="1"/>
  <c r="C103" i="7"/>
  <c r="D103" i="7" s="1"/>
  <c r="E104" i="7" l="1"/>
  <c r="C104" i="7"/>
  <c r="D104" i="7" s="1"/>
  <c r="C105" i="7" l="1"/>
  <c r="D105" i="7" s="1"/>
  <c r="E105" i="7"/>
  <c r="E106" i="7" l="1"/>
  <c r="C106" i="7"/>
  <c r="D106" i="7" s="1"/>
  <c r="E107" i="7" l="1"/>
  <c r="C107" i="7"/>
  <c r="D107" i="7" s="1"/>
  <c r="E108" i="7" l="1"/>
  <c r="C108" i="7"/>
  <c r="D108" i="7" s="1"/>
  <c r="C109" i="7" l="1"/>
  <c r="D109" i="7" s="1"/>
  <c r="E109" i="7"/>
  <c r="E110" i="7" l="1"/>
  <c r="C110" i="7"/>
  <c r="D110" i="7" s="1"/>
  <c r="E111" i="7" l="1"/>
  <c r="C111" i="7"/>
  <c r="D111" i="7" s="1"/>
  <c r="C112" i="7" l="1"/>
  <c r="D112" i="7" s="1"/>
  <c r="E112" i="7"/>
  <c r="E113" i="7" l="1"/>
  <c r="C113" i="7"/>
  <c r="D113" i="7" s="1"/>
  <c r="E114" i="7" l="1"/>
  <c r="C114" i="7"/>
  <c r="D114" i="7" s="1"/>
  <c r="E115" i="7" l="1"/>
  <c r="C115" i="7"/>
  <c r="D115" i="7" s="1"/>
  <c r="E116" i="7" l="1"/>
  <c r="C116" i="7"/>
  <c r="D116" i="7" s="1"/>
  <c r="C117" i="7" l="1"/>
  <c r="D117" i="7" s="1"/>
  <c r="E117" i="7"/>
  <c r="E118" i="7" l="1"/>
  <c r="C118" i="7"/>
  <c r="D118" i="7" s="1"/>
  <c r="E119" i="7" l="1"/>
  <c r="C119" i="7"/>
  <c r="D119" i="7" s="1"/>
  <c r="E120" i="7" l="1"/>
  <c r="C120" i="7"/>
  <c r="D120" i="7" s="1"/>
  <c r="C121" i="7" l="1"/>
  <c r="D121" i="7" s="1"/>
  <c r="E121" i="7"/>
  <c r="E122" i="7" l="1"/>
  <c r="C122" i="7"/>
  <c r="D122" i="7" s="1"/>
  <c r="C123" i="7" l="1"/>
  <c r="D123" i="7" s="1"/>
  <c r="E123" i="7"/>
  <c r="E124" i="7" l="1"/>
  <c r="C124" i="7"/>
  <c r="D124" i="7" s="1"/>
  <c r="C125" i="7" l="1"/>
  <c r="D125" i="7" s="1"/>
  <c r="E125" i="7"/>
  <c r="E126" i="7" l="1"/>
  <c r="C126" i="7"/>
  <c r="D126" i="7" s="1"/>
  <c r="C127" i="7" l="1"/>
  <c r="D127" i="7" s="1"/>
  <c r="E127" i="7"/>
  <c r="E128" i="7" l="1"/>
  <c r="C128" i="7"/>
  <c r="D128" i="7" s="1"/>
  <c r="E129" i="7" l="1"/>
  <c r="C129" i="7"/>
  <c r="D129" i="7" s="1"/>
  <c r="E130" i="7" l="1"/>
  <c r="C130" i="7"/>
  <c r="D130" i="7" s="1"/>
  <c r="E131" i="7" l="1"/>
  <c r="C131" i="7"/>
  <c r="D131" i="7" s="1"/>
  <c r="C132" i="7" l="1"/>
  <c r="D132" i="7" s="1"/>
  <c r="E132" i="7"/>
  <c r="C133" i="7" l="1"/>
  <c r="D133" i="7" s="1"/>
  <c r="E133" i="7"/>
  <c r="E134" i="7" l="1"/>
  <c r="C134" i="7"/>
  <c r="D134" i="7" s="1"/>
  <c r="E135" i="7" l="1"/>
  <c r="C135" i="7"/>
  <c r="D135" i="7" s="1"/>
  <c r="E136" i="7" l="1"/>
  <c r="C136" i="7"/>
  <c r="D136" i="7" s="1"/>
  <c r="C137" i="7" l="1"/>
  <c r="D137" i="7" s="1"/>
  <c r="E137" i="7"/>
  <c r="E138" i="7" l="1"/>
  <c r="C138" i="7"/>
  <c r="D138" i="7" s="1"/>
  <c r="E139" i="7" l="1"/>
  <c r="C139" i="7"/>
  <c r="D139" i="7" s="1"/>
  <c r="E140" i="7" l="1"/>
  <c r="C140" i="7"/>
  <c r="D140" i="7" s="1"/>
  <c r="C141" i="7" l="1"/>
  <c r="D141" i="7" s="1"/>
  <c r="E141" i="7"/>
  <c r="E142" i="7" l="1"/>
  <c r="C142" i="7"/>
  <c r="D142" i="7" s="1"/>
  <c r="E143" i="7" l="1"/>
  <c r="C143" i="7"/>
  <c r="D143" i="7" s="1"/>
  <c r="C144" i="7" l="1"/>
  <c r="D144" i="7" s="1"/>
  <c r="E144" i="7"/>
  <c r="E145" i="7" l="1"/>
  <c r="C145" i="7"/>
  <c r="D145" i="7" s="1"/>
  <c r="E146" i="7" l="1"/>
  <c r="C146" i="7"/>
  <c r="D146" i="7" s="1"/>
  <c r="E147" i="7" l="1"/>
  <c r="C147" i="7"/>
  <c r="D147" i="7" s="1"/>
  <c r="E148" i="7" l="1"/>
  <c r="C148" i="7"/>
  <c r="D148" i="7" s="1"/>
  <c r="C149" i="7" l="1"/>
  <c r="D149" i="7" s="1"/>
  <c r="E149" i="7"/>
  <c r="E150" i="7" l="1"/>
  <c r="C150" i="7"/>
  <c r="D150" i="7" s="1"/>
  <c r="E151" i="7" l="1"/>
  <c r="C151" i="7"/>
  <c r="D151" i="7" s="1"/>
  <c r="E152" i="7" l="1"/>
  <c r="C152" i="7"/>
  <c r="D152" i="7" s="1"/>
  <c r="C153" i="7" l="1"/>
  <c r="D153" i="7" s="1"/>
  <c r="E153" i="7"/>
  <c r="E154" i="7" l="1"/>
  <c r="C154" i="7"/>
  <c r="D154" i="7" s="1"/>
  <c r="C155" i="7" l="1"/>
  <c r="D155" i="7" s="1"/>
  <c r="E155" i="7"/>
  <c r="E156" i="7" l="1"/>
  <c r="C156" i="7"/>
  <c r="D156" i="7" s="1"/>
  <c r="C157" i="7" l="1"/>
  <c r="D157" i="7" s="1"/>
  <c r="E157" i="7"/>
  <c r="E158" i="7" l="1"/>
  <c r="C158" i="7"/>
  <c r="D158" i="7" s="1"/>
  <c r="C159" i="7" l="1"/>
  <c r="D159" i="7" s="1"/>
  <c r="E159" i="7"/>
  <c r="E160" i="7" l="1"/>
  <c r="C160" i="7"/>
  <c r="D160" i="7" s="1"/>
  <c r="E161" i="7" l="1"/>
  <c r="C161" i="7"/>
  <c r="D161" i="7" s="1"/>
  <c r="E162" i="7" l="1"/>
  <c r="C162" i="7"/>
  <c r="D162" i="7" s="1"/>
  <c r="E163" i="7" l="1"/>
  <c r="C163" i="7"/>
  <c r="D163" i="7" s="1"/>
  <c r="E164" i="7" l="1"/>
  <c r="C164" i="7"/>
  <c r="D164" i="7" s="1"/>
  <c r="C165" i="7" l="1"/>
  <c r="D165" i="7" s="1"/>
  <c r="E165" i="7"/>
  <c r="E166" i="7" l="1"/>
  <c r="C166" i="7"/>
  <c r="D166" i="7" s="1"/>
  <c r="E167" i="7" l="1"/>
  <c r="C167" i="7"/>
  <c r="D167" i="7" s="1"/>
  <c r="E168" i="7" l="1"/>
  <c r="C168" i="7"/>
  <c r="D168" i="7" s="1"/>
  <c r="C169" i="7" l="1"/>
  <c r="D169" i="7" s="1"/>
  <c r="E169" i="7"/>
  <c r="E170" i="7" l="1"/>
  <c r="C170" i="7"/>
  <c r="D170" i="7" s="1"/>
  <c r="E171" i="7" l="1"/>
  <c r="C171" i="7"/>
  <c r="D171" i="7" s="1"/>
  <c r="E172" i="7" l="1"/>
  <c r="C172" i="7"/>
  <c r="D172" i="7" s="1"/>
  <c r="C173" i="7" l="1"/>
  <c r="D173" i="7" s="1"/>
  <c r="E173" i="7"/>
  <c r="E174" i="7" l="1"/>
  <c r="C174" i="7"/>
  <c r="D174" i="7" s="1"/>
  <c r="E175" i="7" l="1"/>
  <c r="C175" i="7"/>
  <c r="D175" i="7" s="1"/>
  <c r="C176" i="7" l="1"/>
  <c r="D176" i="7" s="1"/>
  <c r="E176" i="7"/>
  <c r="E177" i="7" l="1"/>
  <c r="C177" i="7"/>
  <c r="D177" i="7" s="1"/>
  <c r="E178" i="7" l="1"/>
  <c r="C178" i="7"/>
  <c r="D178" i="7" s="1"/>
  <c r="E179" i="7" l="1"/>
  <c r="C179" i="7"/>
  <c r="D179" i="7" s="1"/>
  <c r="E180" i="7" l="1"/>
  <c r="C180" i="7"/>
  <c r="D180" i="7" s="1"/>
  <c r="C181" i="7" l="1"/>
  <c r="D181" i="7" s="1"/>
  <c r="E181" i="7"/>
  <c r="E182" i="7" l="1"/>
  <c r="C182" i="7"/>
  <c r="D182" i="7" s="1"/>
  <c r="E183" i="7" l="1"/>
  <c r="C183" i="7"/>
  <c r="D183" i="7" s="1"/>
  <c r="E184" i="7" l="1"/>
  <c r="C184" i="7"/>
  <c r="D184" i="7" s="1"/>
  <c r="C185" i="7" l="1"/>
  <c r="D185" i="7" s="1"/>
  <c r="E185" i="7"/>
  <c r="E186" i="7" l="1"/>
  <c r="C186" i="7"/>
  <c r="D186" i="7" s="1"/>
  <c r="C187" i="7" l="1"/>
  <c r="D187" i="7" s="1"/>
  <c r="E187" i="7"/>
  <c r="E188" i="7" l="1"/>
  <c r="C188" i="7"/>
  <c r="D188" i="7" s="1"/>
  <c r="C189" i="7" l="1"/>
  <c r="D189" i="7" s="1"/>
  <c r="E189" i="7"/>
  <c r="E190" i="7" l="1"/>
  <c r="C190" i="7"/>
  <c r="D190" i="7" s="1"/>
  <c r="E191" i="7" l="1"/>
  <c r="C191" i="7"/>
  <c r="D191" i="7" s="1"/>
  <c r="E192" i="7" l="1"/>
  <c r="C192" i="7"/>
  <c r="D192" i="7" s="1"/>
  <c r="E193" i="7" l="1"/>
  <c r="C193" i="7"/>
  <c r="D193" i="7" s="1"/>
  <c r="E194" i="7" l="1"/>
  <c r="C194" i="7"/>
  <c r="D194" i="7" s="1"/>
  <c r="E195" i="7" l="1"/>
  <c r="C195" i="7"/>
  <c r="D195" i="7" s="1"/>
  <c r="E196" i="7" l="1"/>
  <c r="C196" i="7"/>
  <c r="D196" i="7" s="1"/>
  <c r="C197" i="7" l="1"/>
  <c r="D197" i="7" s="1"/>
  <c r="E197" i="7"/>
  <c r="E198" i="7" l="1"/>
  <c r="C198" i="7"/>
  <c r="D198" i="7" s="1"/>
  <c r="E199" i="7" l="1"/>
  <c r="C199" i="7"/>
  <c r="D199" i="7" s="1"/>
  <c r="E200" i="7" l="1"/>
  <c r="C200" i="7"/>
  <c r="D200" i="7" s="1"/>
  <c r="C201" i="7" l="1"/>
  <c r="D201" i="7" s="1"/>
  <c r="E201" i="7"/>
  <c r="E202" i="7" l="1"/>
  <c r="C202" i="7"/>
  <c r="D202" i="7" s="1"/>
  <c r="E203" i="7" l="1"/>
  <c r="C203" i="7"/>
  <c r="D203" i="7" s="1"/>
  <c r="E204" i="7" l="1"/>
  <c r="C204" i="7"/>
  <c r="D204" i="7" s="1"/>
  <c r="C205" i="7" l="1"/>
  <c r="D205" i="7" s="1"/>
  <c r="E205" i="7"/>
  <c r="E206" i="7" l="1"/>
  <c r="C206" i="7"/>
  <c r="D206" i="7" s="1"/>
  <c r="E207" i="7" l="1"/>
  <c r="C207" i="7"/>
  <c r="D207" i="7" s="1"/>
  <c r="C208" i="7" l="1"/>
  <c r="D208" i="7" s="1"/>
  <c r="E208" i="7"/>
  <c r="E209" i="7" l="1"/>
  <c r="C209" i="7"/>
  <c r="D209" i="7" s="1"/>
  <c r="E210" i="7" l="1"/>
  <c r="C210" i="7"/>
  <c r="D210" i="7" s="1"/>
  <c r="E211" i="7" l="1"/>
  <c r="C211" i="7"/>
  <c r="D211" i="7" s="1"/>
  <c r="C212" i="7" l="1"/>
  <c r="D212" i="7" s="1"/>
  <c r="E212" i="7"/>
  <c r="C213" i="7" l="1"/>
  <c r="D213" i="7" s="1"/>
  <c r="E213" i="7"/>
  <c r="E214" i="7" l="1"/>
  <c r="C214" i="7"/>
  <c r="D214" i="7" s="1"/>
  <c r="E215" i="7" l="1"/>
  <c r="C215" i="7"/>
  <c r="D215" i="7" s="1"/>
  <c r="E216" i="7" l="1"/>
  <c r="C216" i="7"/>
  <c r="D216" i="7" s="1"/>
  <c r="E18" i="5" l="1"/>
  <c r="E16" i="5"/>
  <c r="E14" i="5"/>
  <c r="B20" i="5"/>
  <c r="E16" i="4"/>
  <c r="E15" i="3"/>
</calcChain>
</file>

<file path=xl/sharedStrings.xml><?xml version="1.0" encoding="utf-8"?>
<sst xmlns="http://schemas.openxmlformats.org/spreadsheetml/2006/main" count="79" uniqueCount="52">
  <si>
    <t>PROVA DE MATEMÁTICA FINANCEIRA - III BIMESTRE</t>
  </si>
  <si>
    <t>ALUNOS:</t>
  </si>
  <si>
    <t>PROFESSOR FERNANDO</t>
  </si>
  <si>
    <t>O prof. Eugênio quer fazer um investimento em uma empresa distribuidora de silicone para clinicas especializadas. No entanto, ele quer aplicar apenas 25% do capital nesse negócio e quer sair do negócio quando o montante for igual a 50% do capital. Determine em meses, quando Eugênio terá a quantia desejada, sabendo que a taxa de juros simples aplicada é de 7% ao mês.</t>
  </si>
  <si>
    <t>Resposta:</t>
  </si>
  <si>
    <t>O prof. Freud decide investir em produtos para dieta, em uma esquema de pirâmide. Ele inicia o investimento com R$ 50000,00. Após 1 ano, ele resgata o valor de 50080,00. Se Freud tivesse investido na poupança, com uma rentabilidade de 4,5% a.a, seria mais vantajoso? Considere em ambos os investimentos o regime composto.</t>
  </si>
  <si>
    <t>O prof. Ermerson tem uma dívida de R$ 5000,00. No entanto, só tem R$ 3000 para quitar a dívida. Ele pede mais prazo para o credor Gleiferson, de 14 meses. Sendo concedido mais prazo, ele decide investir durante esse tempo os 3000, emprestando dinheiro para Marcelo a uma taxa de 9% a.m no RCS. Ermerson terá ao final de 14 meses a quantia necessária para pagar a Gleiferson?</t>
  </si>
  <si>
    <t>O prof. André tem uma dívida com jogos eletrônicos com valor nominal de R$ 10000,00, a ser pago daqui a 6 meses e meio, a uma taxa de juros compostos por convenção linear de 3% a.m. No entanto, Osailton pagou a André hoje uma dívida antiga, no valor de R$ 8000,00, que André usará para abter a dívida com jogos. Pergunta-se, qual o valor nominal da dívida de André após o abatimento?</t>
  </si>
  <si>
    <t>O prof. Alejandro é o novo morador do município de Lajes e decide fazer uma aplicação no banco da cidade. Essa aplicação tem um prazo de 60 dias, prefixada de 2,5% a.m. Considerando o Imposto de Renda de 20% sobre a rentabilidade, e que o investimento feito foi de R$ 20000,00, qual a taxa efetiva de rentabilidade desse investimento?</t>
  </si>
  <si>
    <t xml:space="preserve">Os professores Jomar e Danilo decidiram comprar um imóvel juntos. O valor a vista do imóvel é de R$ 150000,00. Ao chegar ao banco para fechar a compra, souberam que poderiam pagar em 200 prestações no sistema da amortização SAC, se derem uma entrada de R$ 30000, a uma taxa de 0,08% a.m. Ajude Jomar e Danilo a descobrirem qual o valor total pago nesse imóvel. </t>
  </si>
  <si>
    <t>Refaça a questão 6, utilizando o sistema Price. Em seguida, responda qual o melhor sistema de amortização a ser utilizado por Jomar e Danilo</t>
  </si>
  <si>
    <t>A prof. Sintia decide comprar um kit de capoeira (berimbau, kimono, cordas, caxixi, moedas e baquetas). Para tanto, ela teria que desembolsar a quantia de R$ 400,00. Porém, ela decide financiar o kit em 6 prestações mensais, com uma taxa de financiamento de 1,4% a.m. calcule o valor da prestação a ser paga por Sintia, sabendo que ela pagou a primeira prestação ao final do primeiro mês de financiamento.</t>
  </si>
  <si>
    <t>HELOÍSA MARIA SILVA BEZERRA</t>
  </si>
  <si>
    <t>JAMARA ARAÚJO DA TRINDADE</t>
  </si>
  <si>
    <t>VP</t>
  </si>
  <si>
    <t>n</t>
  </si>
  <si>
    <t>n (a.m)</t>
  </si>
  <si>
    <t>i (a.m)</t>
  </si>
  <si>
    <t>VF</t>
  </si>
  <si>
    <t>?</t>
  </si>
  <si>
    <t>Sim, Ermerson terá a quantia necessária para pagar a Gleiferson. Pois, a dívida é  de R$ 5.000,00 e ao final de 14 meses, ele terá R$ 6.780,00.</t>
  </si>
  <si>
    <t>RESOLUÇÃO</t>
  </si>
  <si>
    <t>VF1</t>
  </si>
  <si>
    <t>n (a.a)</t>
  </si>
  <si>
    <t>i (a.a)</t>
  </si>
  <si>
    <t>VF2</t>
  </si>
  <si>
    <t>Sim, seria mais vantajoso, pois ao investir na poupança ele obteria um montante equivalente a R$ 52.250,00.</t>
  </si>
  <si>
    <t>CONVENÇÃO LINEAR</t>
  </si>
  <si>
    <t>n (m)</t>
  </si>
  <si>
    <t>n (r/s)</t>
  </si>
  <si>
    <t>VP2</t>
  </si>
  <si>
    <t>VP1</t>
  </si>
  <si>
    <t>DÍVIDA PAGA POR OSAILTON</t>
  </si>
  <si>
    <t>RESPOSTA</t>
  </si>
  <si>
    <t>O VALOR NOMINAL DA DÍVIDA DE ANDRÉ APÓS O ABATIMENTO É R$ 606,54</t>
  </si>
  <si>
    <t>n (dias)</t>
  </si>
  <si>
    <t>ia</t>
  </si>
  <si>
    <t>VP=</t>
  </si>
  <si>
    <t>SAC</t>
  </si>
  <si>
    <t>AMORTIZAÇÃO</t>
  </si>
  <si>
    <t>JUROS</t>
  </si>
  <si>
    <t>PRESTAÇÕES</t>
  </si>
  <si>
    <t>SALDO DEVEDOR</t>
  </si>
  <si>
    <t>Total</t>
  </si>
  <si>
    <t>PRICE</t>
  </si>
  <si>
    <t>Amortização</t>
  </si>
  <si>
    <t>Juros</t>
  </si>
  <si>
    <t>Prestações</t>
  </si>
  <si>
    <t>Saldo devedor</t>
  </si>
  <si>
    <t>N (A.M)</t>
  </si>
  <si>
    <t>PMT</t>
  </si>
  <si>
    <t>I (A.M)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</si>
</sst>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8" formatCode="&quot;R$&quot;#,##0.00;[Red]\-&quot;R$&quot;#,##0.00"/>
    <numFmt numFmtId="164" formatCode="&quot;R$&quot;\ #,##0.00;[Red]\-&quot;R$&quot;\ #,##0.00"/>
  </numFmts>
  <fonts count="4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0" tint="-0.34998626667073579"/>
        <bgColor indexed="64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</cellStyleXfs>
  <cellXfs count="18">
    <xf numFmtId="0" fontId="0" fillId="0" borderId="0" xfId="0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0" fontId="2" fillId="3" borderId="2" xfId="2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1" fillId="2" borderId="1" xfId="1" applyAlignment="1" applyProtection="1">
      <alignment horizontal="center"/>
      <protection locked="0"/>
    </xf>
    <xf numFmtId="0" fontId="1" fillId="2" borderId="3" xfId="1" applyBorder="1" applyAlignment="1" applyProtection="1">
      <alignment horizontal="center"/>
      <protection locked="0"/>
    </xf>
    <xf numFmtId="0" fontId="1" fillId="2" borderId="4" xfId="1" applyBorder="1" applyAlignment="1" applyProtection="1">
      <alignment horizontal="center"/>
      <protection locked="0"/>
    </xf>
    <xf numFmtId="0" fontId="1" fillId="2" borderId="5" xfId="1" applyBorder="1" applyAlignment="1" applyProtection="1">
      <alignment horizontal="center"/>
      <protection locked="0"/>
    </xf>
    <xf numFmtId="0" fontId="0" fillId="0" borderId="0" xfId="0" applyAlignment="1" applyProtection="1">
      <alignment horizontal="center" vertical="center" wrapText="1"/>
    </xf>
    <xf numFmtId="164" fontId="1" fillId="2" borderId="3" xfId="1" applyNumberFormat="1" applyBorder="1" applyAlignment="1" applyProtection="1">
      <alignment horizontal="center"/>
      <protection locked="0"/>
    </xf>
    <xf numFmtId="164" fontId="1" fillId="2" borderId="4" xfId="1" applyNumberFormat="1" applyBorder="1" applyAlignment="1" applyProtection="1">
      <alignment horizontal="center"/>
      <protection locked="0"/>
    </xf>
    <xf numFmtId="164" fontId="1" fillId="2" borderId="5" xfId="1" applyNumberFormat="1" applyBorder="1" applyAlignment="1" applyProtection="1">
      <alignment horizontal="center"/>
      <protection locked="0"/>
    </xf>
    <xf numFmtId="8" fontId="0" fillId="0" borderId="0" xfId="0" applyNumberFormat="1" applyProtection="1">
      <protection locked="0"/>
    </xf>
    <xf numFmtId="9" fontId="0" fillId="0" borderId="0" xfId="0" applyNumberFormat="1" applyProtection="1">
      <protection locked="0"/>
    </xf>
    <xf numFmtId="0" fontId="3" fillId="4" borderId="0" xfId="0" applyFont="1" applyFill="1" applyAlignment="1" applyProtection="1">
      <alignment horizontal="center"/>
      <protection locked="0"/>
    </xf>
    <xf numFmtId="0" fontId="3" fillId="4" borderId="0" xfId="0" applyFont="1" applyFill="1" applyAlignment="1" applyProtection="1">
      <alignment horizontal="center"/>
      <protection locked="0"/>
    </xf>
  </cellXfs>
  <cellStyles count="3">
    <cellStyle name="Cálculo" xfId="1" builtinId="22"/>
    <cellStyle name="Célula de Verificação" xfId="2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selection activeCell="A5" sqref="A5:I5"/>
    </sheetView>
  </sheetViews>
  <sheetFormatPr defaultRowHeight="15" x14ac:dyDescent="0.25"/>
  <sheetData>
    <row r="1" spans="1:9" ht="16.5" thickTop="1" thickBot="1" x14ac:dyDescent="0.3">
      <c r="A1" s="4" t="s">
        <v>2</v>
      </c>
      <c r="B1" s="4"/>
      <c r="C1" s="4"/>
      <c r="D1" s="4"/>
      <c r="E1" s="4"/>
      <c r="F1" s="4"/>
      <c r="G1" s="4"/>
      <c r="H1" s="4"/>
      <c r="I1" s="4"/>
    </row>
    <row r="2" spans="1:9" ht="16.5" thickTop="1" thickBot="1" x14ac:dyDescent="0.3">
      <c r="A2" s="4" t="s">
        <v>0</v>
      </c>
      <c r="B2" s="4"/>
      <c r="C2" s="4"/>
      <c r="D2" s="4"/>
      <c r="E2" s="4"/>
      <c r="F2" s="4"/>
      <c r="G2" s="4"/>
      <c r="H2" s="4"/>
      <c r="I2" s="4"/>
    </row>
    <row r="3" spans="1:9" ht="15.75" thickTop="1" x14ac:dyDescent="0.25">
      <c r="A3" s="5" t="s">
        <v>1</v>
      </c>
      <c r="B3" s="5"/>
      <c r="C3" s="5"/>
      <c r="D3" s="5"/>
      <c r="E3" s="5"/>
      <c r="F3" s="5"/>
      <c r="G3" s="5"/>
      <c r="H3" s="5"/>
      <c r="I3" s="5"/>
    </row>
    <row r="4" spans="1:9" x14ac:dyDescent="0.25">
      <c r="A4" s="6" t="s">
        <v>12</v>
      </c>
      <c r="B4" s="6"/>
      <c r="C4" s="6"/>
      <c r="D4" s="6"/>
      <c r="E4" s="6"/>
      <c r="F4" s="6"/>
      <c r="G4" s="6"/>
      <c r="H4" s="6"/>
      <c r="I4" s="6"/>
    </row>
    <row r="5" spans="1:9" x14ac:dyDescent="0.25">
      <c r="A5" s="7" t="s">
        <v>13</v>
      </c>
      <c r="B5" s="8"/>
      <c r="C5" s="8"/>
      <c r="D5" s="8"/>
      <c r="E5" s="8"/>
      <c r="F5" s="8"/>
      <c r="G5" s="8"/>
      <c r="H5" s="8"/>
      <c r="I5" s="9"/>
    </row>
  </sheetData>
  <sheetProtection algorithmName="SHA-512" hashValue="rmP2RT+CCzCOtp3cwUVmzwNkkJj2R8Ke2SrBXVbiBEAgMys10s2el5bJJndpmQwB+S/nRsCH+oh7i0DssTxLig==" saltValue="vZ2UNsJRHz1dPhG/OYMHqQ==" spinCount="100000" sheet="1" objects="1" scenarios="1" selectLockedCells="1"/>
  <mergeCells count="5">
    <mergeCell ref="A2:I2"/>
    <mergeCell ref="A3:I3"/>
    <mergeCell ref="A4:I4"/>
    <mergeCell ref="A5:I5"/>
    <mergeCell ref="A1:I1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>
      <selection activeCell="A15" sqref="A15"/>
    </sheetView>
  </sheetViews>
  <sheetFormatPr defaultRowHeight="15" x14ac:dyDescent="0.25"/>
  <cols>
    <col min="1" max="16384" width="9.140625" style="2"/>
  </cols>
  <sheetData>
    <row r="1" spans="1:9" x14ac:dyDescent="0.25">
      <c r="A1" s="10" t="s">
        <v>3</v>
      </c>
      <c r="B1" s="10"/>
      <c r="C1" s="10"/>
      <c r="D1" s="10"/>
      <c r="E1" s="10"/>
      <c r="F1" s="10"/>
      <c r="G1" s="10"/>
      <c r="H1" s="10"/>
      <c r="I1" s="10"/>
    </row>
    <row r="2" spans="1:9" x14ac:dyDescent="0.25">
      <c r="A2" s="10"/>
      <c r="B2" s="10"/>
      <c r="C2" s="10"/>
      <c r="D2" s="10"/>
      <c r="E2" s="10"/>
      <c r="F2" s="10"/>
      <c r="G2" s="10"/>
      <c r="H2" s="10"/>
      <c r="I2" s="10"/>
    </row>
    <row r="3" spans="1:9" x14ac:dyDescent="0.25">
      <c r="A3" s="10"/>
      <c r="B3" s="10"/>
      <c r="C3" s="10"/>
      <c r="D3" s="10"/>
      <c r="E3" s="10"/>
      <c r="F3" s="10"/>
      <c r="G3" s="10"/>
      <c r="H3" s="10"/>
      <c r="I3" s="10"/>
    </row>
    <row r="4" spans="1:9" x14ac:dyDescent="0.25">
      <c r="A4" s="10"/>
      <c r="B4" s="10"/>
      <c r="C4" s="10"/>
      <c r="D4" s="10"/>
      <c r="E4" s="10"/>
      <c r="F4" s="10"/>
      <c r="G4" s="10"/>
      <c r="H4" s="10"/>
      <c r="I4" s="10"/>
    </row>
    <row r="5" spans="1:9" x14ac:dyDescent="0.25">
      <c r="A5" s="10"/>
      <c r="B5" s="10"/>
      <c r="C5" s="10"/>
      <c r="D5" s="10"/>
      <c r="E5" s="10"/>
      <c r="F5" s="10"/>
      <c r="G5" s="10"/>
      <c r="H5" s="10"/>
      <c r="I5" s="10"/>
    </row>
    <row r="6" spans="1:9" x14ac:dyDescent="0.25">
      <c r="A6" s="10"/>
      <c r="B6" s="10"/>
      <c r="C6" s="10"/>
      <c r="D6" s="10"/>
      <c r="E6" s="10"/>
      <c r="F6" s="10"/>
      <c r="G6" s="10"/>
      <c r="H6" s="10"/>
      <c r="I6" s="10"/>
    </row>
    <row r="7" spans="1:9" x14ac:dyDescent="0.25">
      <c r="A7" s="10"/>
      <c r="B7" s="10"/>
      <c r="C7" s="10"/>
      <c r="D7" s="10"/>
      <c r="E7" s="10"/>
      <c r="F7" s="10"/>
      <c r="G7" s="10"/>
      <c r="H7" s="10"/>
      <c r="I7" s="10"/>
    </row>
    <row r="8" spans="1:9" x14ac:dyDescent="0.25">
      <c r="A8" s="10"/>
      <c r="B8" s="10"/>
      <c r="C8" s="10"/>
      <c r="D8" s="10"/>
      <c r="E8" s="10"/>
      <c r="F8" s="10"/>
      <c r="G8" s="10"/>
      <c r="H8" s="10"/>
      <c r="I8" s="10"/>
    </row>
    <row r="9" spans="1:9" x14ac:dyDescent="0.25">
      <c r="A9" s="10"/>
      <c r="B9" s="10"/>
      <c r="C9" s="10"/>
      <c r="D9" s="10"/>
      <c r="E9" s="10"/>
      <c r="F9" s="10"/>
      <c r="G9" s="10"/>
      <c r="H9" s="10"/>
      <c r="I9" s="10"/>
    </row>
    <row r="10" spans="1:9" x14ac:dyDescent="0.25">
      <c r="A10" s="10"/>
      <c r="B10" s="10"/>
      <c r="C10" s="10"/>
      <c r="D10" s="10"/>
      <c r="E10" s="10"/>
      <c r="F10" s="10"/>
      <c r="G10" s="10"/>
      <c r="H10" s="10"/>
      <c r="I10" s="10"/>
    </row>
    <row r="12" spans="1:9" x14ac:dyDescent="0.25">
      <c r="A12" s="7" t="s">
        <v>4</v>
      </c>
      <c r="B12" s="8"/>
      <c r="C12" s="8"/>
      <c r="D12" s="8"/>
      <c r="E12" s="8"/>
      <c r="F12" s="8"/>
      <c r="G12" s="8"/>
      <c r="H12" s="8"/>
      <c r="I12" s="9"/>
    </row>
  </sheetData>
  <sheetProtection algorithmName="SHA-512" hashValue="DgKEEOB3grWu7LrXHs9NqcLfIDiu83t5Mvp0+0z3priAazUNzINJnyoMQkobyONUlDNWZlGUmu0FFfLPGPHaJQ==" saltValue="MfE4fJ2aPBaTHdpXkgV10A==" spinCount="100000" sheet="1" objects="1" scenarios="1" selectLockedCells="1"/>
  <mergeCells count="3">
    <mergeCell ref="A1:I10"/>
    <mergeCell ref="A12:B12"/>
    <mergeCell ref="C12:I12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D22" sqref="D22"/>
    </sheetView>
  </sheetViews>
  <sheetFormatPr defaultRowHeight="15" x14ac:dyDescent="0.25"/>
  <cols>
    <col min="1" max="2" width="9.140625" style="2"/>
    <col min="3" max="3" width="11.42578125" style="2" bestFit="1" customWidth="1"/>
    <col min="4" max="4" width="11.7109375" style="2" bestFit="1" customWidth="1"/>
    <col min="5" max="5" width="11.28515625" style="2" bestFit="1" customWidth="1"/>
    <col min="6" max="16384" width="9.140625" style="2"/>
  </cols>
  <sheetData>
    <row r="1" spans="1:9" x14ac:dyDescent="0.25">
      <c r="A1" s="10" t="s">
        <v>6</v>
      </c>
      <c r="B1" s="10"/>
      <c r="C1" s="10"/>
      <c r="D1" s="10"/>
      <c r="E1" s="10"/>
      <c r="F1" s="10"/>
      <c r="G1" s="10"/>
      <c r="H1" s="10"/>
      <c r="I1" s="10"/>
    </row>
    <row r="2" spans="1:9" x14ac:dyDescent="0.25">
      <c r="A2" s="10"/>
      <c r="B2" s="10"/>
      <c r="C2" s="10"/>
      <c r="D2" s="10"/>
      <c r="E2" s="10"/>
      <c r="F2" s="10"/>
      <c r="G2" s="10"/>
      <c r="H2" s="10"/>
      <c r="I2" s="10"/>
    </row>
    <row r="3" spans="1:9" x14ac:dyDescent="0.25">
      <c r="A3" s="10"/>
      <c r="B3" s="10"/>
      <c r="C3" s="10"/>
      <c r="D3" s="10"/>
      <c r="E3" s="10"/>
      <c r="F3" s="10"/>
      <c r="G3" s="10"/>
      <c r="H3" s="10"/>
      <c r="I3" s="10"/>
    </row>
    <row r="4" spans="1:9" x14ac:dyDescent="0.25">
      <c r="A4" s="10"/>
      <c r="B4" s="10"/>
      <c r="C4" s="10"/>
      <c r="D4" s="10"/>
      <c r="E4" s="10"/>
      <c r="F4" s="10"/>
      <c r="G4" s="10"/>
      <c r="H4" s="10"/>
      <c r="I4" s="10"/>
    </row>
    <row r="5" spans="1:9" x14ac:dyDescent="0.25">
      <c r="A5" s="10"/>
      <c r="B5" s="10"/>
      <c r="C5" s="10"/>
      <c r="D5" s="10"/>
      <c r="E5" s="10"/>
      <c r="F5" s="10"/>
      <c r="G5" s="10"/>
      <c r="H5" s="10"/>
      <c r="I5" s="10"/>
    </row>
    <row r="6" spans="1:9" x14ac:dyDescent="0.25">
      <c r="A6" s="10"/>
      <c r="B6" s="10"/>
      <c r="C6" s="10"/>
      <c r="D6" s="10"/>
      <c r="E6" s="10"/>
      <c r="F6" s="10"/>
      <c r="G6" s="10"/>
      <c r="H6" s="10"/>
      <c r="I6" s="10"/>
    </row>
    <row r="7" spans="1:9" x14ac:dyDescent="0.25">
      <c r="A7" s="10"/>
      <c r="B7" s="10"/>
      <c r="C7" s="10"/>
      <c r="D7" s="10"/>
      <c r="E7" s="10"/>
      <c r="F7" s="10"/>
      <c r="G7" s="10"/>
      <c r="H7" s="10"/>
      <c r="I7" s="10"/>
    </row>
    <row r="8" spans="1:9" x14ac:dyDescent="0.25">
      <c r="A8" s="10"/>
      <c r="B8" s="10"/>
      <c r="C8" s="10"/>
      <c r="D8" s="10"/>
      <c r="E8" s="10"/>
      <c r="F8" s="10"/>
      <c r="G8" s="10"/>
      <c r="H8" s="10"/>
      <c r="I8" s="10"/>
    </row>
    <row r="9" spans="1:9" x14ac:dyDescent="0.25">
      <c r="A9" s="10"/>
      <c r="B9" s="10"/>
      <c r="C9" s="10"/>
      <c r="D9" s="10"/>
      <c r="E9" s="10"/>
      <c r="F9" s="10"/>
      <c r="G9" s="10"/>
      <c r="H9" s="10"/>
      <c r="I9" s="10"/>
    </row>
    <row r="10" spans="1:9" x14ac:dyDescent="0.25">
      <c r="A10" s="10"/>
      <c r="B10" s="10"/>
      <c r="C10" s="10"/>
      <c r="D10" s="10"/>
      <c r="E10" s="10"/>
      <c r="F10" s="10"/>
      <c r="G10" s="10"/>
      <c r="H10" s="10"/>
      <c r="I10" s="10"/>
    </row>
    <row r="12" spans="1:9" x14ac:dyDescent="0.25">
      <c r="A12" s="6" t="s">
        <v>4</v>
      </c>
      <c r="B12" s="6"/>
      <c r="C12" s="11" t="s">
        <v>20</v>
      </c>
      <c r="D12" s="12"/>
      <c r="E12" s="12"/>
      <c r="F12" s="12"/>
      <c r="G12" s="12"/>
      <c r="H12" s="12"/>
      <c r="I12" s="13"/>
    </row>
    <row r="14" spans="1:9" x14ac:dyDescent="0.25">
      <c r="D14" s="2" t="s">
        <v>21</v>
      </c>
    </row>
    <row r="15" spans="1:9" x14ac:dyDescent="0.25">
      <c r="A15" s="2" t="s">
        <v>14</v>
      </c>
      <c r="B15" s="2">
        <v>3000</v>
      </c>
      <c r="D15" s="2" t="s">
        <v>18</v>
      </c>
      <c r="E15" s="14">
        <f>B15*(1+B17*B16)</f>
        <v>6779.9999999999991</v>
      </c>
    </row>
    <row r="16" spans="1:9" x14ac:dyDescent="0.25">
      <c r="A16" s="2" t="s">
        <v>16</v>
      </c>
      <c r="B16" s="2">
        <v>14</v>
      </c>
    </row>
    <row r="17" spans="1:4" x14ac:dyDescent="0.25">
      <c r="A17" s="2" t="s">
        <v>17</v>
      </c>
      <c r="B17" s="15">
        <v>0.09</v>
      </c>
    </row>
    <row r="18" spans="1:4" x14ac:dyDescent="0.25">
      <c r="A18" s="2" t="s">
        <v>18</v>
      </c>
      <c r="B18" s="2" t="s">
        <v>19</v>
      </c>
      <c r="D18" s="3"/>
    </row>
  </sheetData>
  <sheetProtection algorithmName="SHA-512" hashValue="XMejeQLHbC/WLjyAUfLrbnkPsliFuuiIFRvMdn4qyeWYmCdvjrV7+0YgqNYqfIYlXI86UklZr2nNcBBHlGVp1g==" saltValue="1V40ewMY1KvwdX7pp3sJ1w==" spinCount="100000" sheet="1" objects="1" scenarios="1" selectLockedCells="1"/>
  <mergeCells count="3">
    <mergeCell ref="A1:I10"/>
    <mergeCell ref="A12:B12"/>
    <mergeCell ref="C12:I12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workbookViewId="0">
      <selection activeCell="E26" sqref="E26"/>
    </sheetView>
  </sheetViews>
  <sheetFormatPr defaultRowHeight="15" x14ac:dyDescent="0.25"/>
  <cols>
    <col min="1" max="4" width="9.140625" style="2"/>
    <col min="5" max="5" width="11.28515625" style="2" bestFit="1" customWidth="1"/>
    <col min="6" max="16384" width="9.140625" style="2"/>
  </cols>
  <sheetData>
    <row r="1" spans="1:9" x14ac:dyDescent="0.25">
      <c r="A1" s="10" t="s">
        <v>5</v>
      </c>
      <c r="B1" s="10"/>
      <c r="C1" s="10"/>
      <c r="D1" s="10"/>
      <c r="E1" s="10"/>
      <c r="F1" s="10"/>
      <c r="G1" s="10"/>
      <c r="H1" s="10"/>
      <c r="I1" s="10"/>
    </row>
    <row r="2" spans="1:9" x14ac:dyDescent="0.25">
      <c r="A2" s="10"/>
      <c r="B2" s="10"/>
      <c r="C2" s="10"/>
      <c r="D2" s="10"/>
      <c r="E2" s="10"/>
      <c r="F2" s="10"/>
      <c r="G2" s="10"/>
      <c r="H2" s="10"/>
      <c r="I2" s="10"/>
    </row>
    <row r="3" spans="1:9" x14ac:dyDescent="0.25">
      <c r="A3" s="10"/>
      <c r="B3" s="10"/>
      <c r="C3" s="10"/>
      <c r="D3" s="10"/>
      <c r="E3" s="10"/>
      <c r="F3" s="10"/>
      <c r="G3" s="10"/>
      <c r="H3" s="10"/>
      <c r="I3" s="10"/>
    </row>
    <row r="4" spans="1:9" x14ac:dyDescent="0.25">
      <c r="A4" s="10"/>
      <c r="B4" s="10"/>
      <c r="C4" s="10"/>
      <c r="D4" s="10"/>
      <c r="E4" s="10"/>
      <c r="F4" s="10"/>
      <c r="G4" s="10"/>
      <c r="H4" s="10"/>
      <c r="I4" s="10"/>
    </row>
    <row r="5" spans="1:9" x14ac:dyDescent="0.25">
      <c r="A5" s="10"/>
      <c r="B5" s="10"/>
      <c r="C5" s="10"/>
      <c r="D5" s="10"/>
      <c r="E5" s="10"/>
      <c r="F5" s="10"/>
      <c r="G5" s="10"/>
      <c r="H5" s="10"/>
      <c r="I5" s="10"/>
    </row>
    <row r="6" spans="1:9" x14ac:dyDescent="0.25">
      <c r="A6" s="10"/>
      <c r="B6" s="10"/>
      <c r="C6" s="10"/>
      <c r="D6" s="10"/>
      <c r="E6" s="10"/>
      <c r="F6" s="10"/>
      <c r="G6" s="10"/>
      <c r="H6" s="10"/>
      <c r="I6" s="10"/>
    </row>
    <row r="7" spans="1:9" x14ac:dyDescent="0.25">
      <c r="A7" s="10"/>
      <c r="B7" s="10"/>
      <c r="C7" s="10"/>
      <c r="D7" s="10"/>
      <c r="E7" s="10"/>
      <c r="F7" s="10"/>
      <c r="G7" s="10"/>
      <c r="H7" s="10"/>
      <c r="I7" s="10"/>
    </row>
    <row r="8" spans="1:9" x14ac:dyDescent="0.25">
      <c r="A8" s="10"/>
      <c r="B8" s="10"/>
      <c r="C8" s="10"/>
      <c r="D8" s="10"/>
      <c r="E8" s="10"/>
      <c r="F8" s="10"/>
      <c r="G8" s="10"/>
      <c r="H8" s="10"/>
      <c r="I8" s="10"/>
    </row>
    <row r="9" spans="1:9" x14ac:dyDescent="0.25">
      <c r="A9" s="10"/>
      <c r="B9" s="10"/>
      <c r="C9" s="10"/>
      <c r="D9" s="10"/>
      <c r="E9" s="10"/>
      <c r="F9" s="10"/>
      <c r="G9" s="10"/>
      <c r="H9" s="10"/>
      <c r="I9" s="10"/>
    </row>
    <row r="10" spans="1:9" x14ac:dyDescent="0.25">
      <c r="A10" s="10"/>
      <c r="B10" s="10"/>
      <c r="C10" s="10"/>
      <c r="D10" s="10"/>
      <c r="E10" s="10"/>
      <c r="F10" s="10"/>
      <c r="G10" s="10"/>
      <c r="H10" s="10"/>
      <c r="I10" s="10"/>
    </row>
    <row r="12" spans="1:9" x14ac:dyDescent="0.25">
      <c r="A12" s="6" t="s">
        <v>4</v>
      </c>
      <c r="B12" s="6"/>
      <c r="C12" s="7" t="s">
        <v>26</v>
      </c>
      <c r="D12" s="8"/>
      <c r="E12" s="8"/>
      <c r="F12" s="8"/>
      <c r="G12" s="8"/>
      <c r="H12" s="8"/>
      <c r="I12" s="9"/>
    </row>
    <row r="15" spans="1:9" x14ac:dyDescent="0.25">
      <c r="A15" s="2" t="s">
        <v>14</v>
      </c>
      <c r="B15" s="2">
        <v>50000</v>
      </c>
      <c r="E15" s="2" t="s">
        <v>21</v>
      </c>
    </row>
    <row r="16" spans="1:9" x14ac:dyDescent="0.25">
      <c r="A16" s="2" t="s">
        <v>22</v>
      </c>
      <c r="B16" s="2">
        <v>50080</v>
      </c>
      <c r="D16" s="2" t="s">
        <v>25</v>
      </c>
      <c r="E16" s="14">
        <f>FV(B18,B17,,-B15)</f>
        <v>52250</v>
      </c>
    </row>
    <row r="17" spans="1:2" x14ac:dyDescent="0.25">
      <c r="A17" s="2" t="s">
        <v>23</v>
      </c>
      <c r="B17" s="2">
        <v>1</v>
      </c>
    </row>
    <row r="18" spans="1:2" x14ac:dyDescent="0.25">
      <c r="A18" s="2" t="s">
        <v>24</v>
      </c>
      <c r="B18" s="2">
        <v>4.4999999999999998E-2</v>
      </c>
    </row>
    <row r="19" spans="1:2" x14ac:dyDescent="0.25">
      <c r="A19" s="2" t="s">
        <v>25</v>
      </c>
      <c r="B19" s="2" t="s">
        <v>19</v>
      </c>
    </row>
  </sheetData>
  <sheetProtection algorithmName="SHA-512" hashValue="L6P8HkSYAmVWN+NjyRU65lgMex6PchUaIiZ3WI0/8TFMnBZVm/CzSqHW/ToidTP815jKO038D8Z61QziZwGu8w==" saltValue="amcQ/85sAK7jHbLNvkRKwg==" spinCount="100000" sheet="1" objects="1" scenarios="1" selectLockedCells="1"/>
  <mergeCells count="3">
    <mergeCell ref="A1:I10"/>
    <mergeCell ref="A12:B12"/>
    <mergeCell ref="C12:I12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workbookViewId="0">
      <selection activeCell="O15" sqref="O15"/>
    </sheetView>
  </sheetViews>
  <sheetFormatPr defaultRowHeight="15" x14ac:dyDescent="0.25"/>
  <cols>
    <col min="1" max="16384" width="9.140625" style="2"/>
  </cols>
  <sheetData>
    <row r="1" spans="1:9" x14ac:dyDescent="0.25">
      <c r="A1" s="10" t="s">
        <v>7</v>
      </c>
      <c r="B1" s="10"/>
      <c r="C1" s="10"/>
      <c r="D1" s="10"/>
      <c r="E1" s="10"/>
      <c r="F1" s="10"/>
      <c r="G1" s="10"/>
      <c r="H1" s="10"/>
      <c r="I1" s="10"/>
    </row>
    <row r="2" spans="1:9" x14ac:dyDescent="0.25">
      <c r="A2" s="10"/>
      <c r="B2" s="10"/>
      <c r="C2" s="10"/>
      <c r="D2" s="10"/>
      <c r="E2" s="10"/>
      <c r="F2" s="10"/>
      <c r="G2" s="10"/>
      <c r="H2" s="10"/>
      <c r="I2" s="10"/>
    </row>
    <row r="3" spans="1:9" x14ac:dyDescent="0.25">
      <c r="A3" s="10"/>
      <c r="B3" s="10"/>
      <c r="C3" s="10"/>
      <c r="D3" s="10"/>
      <c r="E3" s="10"/>
      <c r="F3" s="10"/>
      <c r="G3" s="10"/>
      <c r="H3" s="10"/>
      <c r="I3" s="10"/>
    </row>
    <row r="4" spans="1:9" x14ac:dyDescent="0.25">
      <c r="A4" s="10"/>
      <c r="B4" s="10"/>
      <c r="C4" s="10"/>
      <c r="D4" s="10"/>
      <c r="E4" s="10"/>
      <c r="F4" s="10"/>
      <c r="G4" s="10"/>
      <c r="H4" s="10"/>
      <c r="I4" s="10"/>
    </row>
    <row r="5" spans="1:9" x14ac:dyDescent="0.25">
      <c r="A5" s="10"/>
      <c r="B5" s="10"/>
      <c r="C5" s="10"/>
      <c r="D5" s="10"/>
      <c r="E5" s="10"/>
      <c r="F5" s="10"/>
      <c r="G5" s="10"/>
      <c r="H5" s="10"/>
      <c r="I5" s="10"/>
    </row>
    <row r="6" spans="1:9" x14ac:dyDescent="0.25">
      <c r="A6" s="10"/>
      <c r="B6" s="10"/>
      <c r="C6" s="10"/>
      <c r="D6" s="10"/>
      <c r="E6" s="10"/>
      <c r="F6" s="10"/>
      <c r="G6" s="10"/>
      <c r="H6" s="10"/>
      <c r="I6" s="10"/>
    </row>
    <row r="7" spans="1:9" x14ac:dyDescent="0.25">
      <c r="A7" s="10"/>
      <c r="B7" s="10"/>
      <c r="C7" s="10"/>
      <c r="D7" s="10"/>
      <c r="E7" s="10"/>
      <c r="F7" s="10"/>
      <c r="G7" s="10"/>
      <c r="H7" s="10"/>
      <c r="I7" s="10"/>
    </row>
    <row r="8" spans="1:9" x14ac:dyDescent="0.25">
      <c r="A8" s="10"/>
      <c r="B8" s="10"/>
      <c r="C8" s="10"/>
      <c r="D8" s="10"/>
      <c r="E8" s="10"/>
      <c r="F8" s="10"/>
      <c r="G8" s="10"/>
      <c r="H8" s="10"/>
      <c r="I8" s="10"/>
    </row>
    <row r="9" spans="1:9" x14ac:dyDescent="0.25">
      <c r="A9" s="10"/>
      <c r="B9" s="10"/>
      <c r="C9" s="10"/>
      <c r="D9" s="10"/>
      <c r="E9" s="10"/>
      <c r="F9" s="10"/>
      <c r="G9" s="10"/>
      <c r="H9" s="10"/>
      <c r="I9" s="10"/>
    </row>
    <row r="10" spans="1:9" x14ac:dyDescent="0.25">
      <c r="A10" s="10"/>
      <c r="B10" s="10"/>
      <c r="C10" s="10"/>
      <c r="D10" s="10"/>
      <c r="E10" s="10"/>
      <c r="F10" s="10"/>
      <c r="G10" s="10"/>
      <c r="H10" s="10"/>
      <c r="I10" s="10"/>
    </row>
    <row r="12" spans="1:9" x14ac:dyDescent="0.25">
      <c r="A12" s="2" t="s">
        <v>27</v>
      </c>
    </row>
    <row r="13" spans="1:9" x14ac:dyDescent="0.25">
      <c r="A13" s="2" t="s">
        <v>22</v>
      </c>
      <c r="B13" s="2">
        <v>10000</v>
      </c>
      <c r="D13" s="2" t="s">
        <v>21</v>
      </c>
    </row>
    <row r="14" spans="1:9" x14ac:dyDescent="0.25">
      <c r="A14" s="2" t="s">
        <v>16</v>
      </c>
      <c r="B14" s="2">
        <v>6.5</v>
      </c>
      <c r="D14" s="2" t="s">
        <v>31</v>
      </c>
      <c r="E14" s="2">
        <f>B13/((1+B15)^B19)*(1+B20*B15)</f>
        <v>8500.465205339091</v>
      </c>
      <c r="H14" s="2" t="s">
        <v>33</v>
      </c>
    </row>
    <row r="15" spans="1:9" x14ac:dyDescent="0.25">
      <c r="A15" s="2" t="s">
        <v>17</v>
      </c>
      <c r="B15" s="2">
        <v>0.03</v>
      </c>
      <c r="H15" s="2" t="s">
        <v>34</v>
      </c>
    </row>
    <row r="16" spans="1:9" x14ac:dyDescent="0.25">
      <c r="A16" s="2" t="s">
        <v>25</v>
      </c>
      <c r="B16" s="2" t="s">
        <v>19</v>
      </c>
      <c r="D16" s="2" t="s">
        <v>30</v>
      </c>
      <c r="E16" s="2">
        <f>E14-B21</f>
        <v>500.46520533909097</v>
      </c>
    </row>
    <row r="17" spans="1:5" x14ac:dyDescent="0.25">
      <c r="A17" s="2" t="s">
        <v>31</v>
      </c>
      <c r="B17" s="2" t="s">
        <v>19</v>
      </c>
    </row>
    <row r="18" spans="1:5" x14ac:dyDescent="0.25">
      <c r="A18" s="2" t="s">
        <v>30</v>
      </c>
      <c r="D18" s="2" t="s">
        <v>25</v>
      </c>
      <c r="E18" s="2">
        <f>E16*((1+B15)^B19)*((1+B20*B15))</f>
        <v>606.54535218451895</v>
      </c>
    </row>
    <row r="19" spans="1:5" x14ac:dyDescent="0.25">
      <c r="A19" s="2" t="s">
        <v>28</v>
      </c>
      <c r="B19" s="2">
        <v>6</v>
      </c>
    </row>
    <row r="20" spans="1:5" x14ac:dyDescent="0.25">
      <c r="A20" s="2" t="s">
        <v>29</v>
      </c>
      <c r="B20" s="2">
        <f>15/30</f>
        <v>0.5</v>
      </c>
    </row>
    <row r="21" spans="1:5" x14ac:dyDescent="0.25">
      <c r="A21" s="2" t="s">
        <v>32</v>
      </c>
      <c r="B21" s="2">
        <v>8000</v>
      </c>
    </row>
  </sheetData>
  <sheetProtection algorithmName="SHA-512" hashValue="tuuCEJRvoebWC66qpyrWklMsDNEmgmggy5zlW6pRc55ijWCSqAVFf42G1djI4KhD4let48YWm00D3SnyUFiUXw==" saltValue="nzjTA3gUXrajw/6BW4x9cg==" spinCount="100000" sheet="1" objects="1" scenarios="1" selectLockedCells="1"/>
  <mergeCells count="1">
    <mergeCell ref="A1:I10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D15" sqref="D15"/>
    </sheetView>
  </sheetViews>
  <sheetFormatPr defaultRowHeight="15" x14ac:dyDescent="0.25"/>
  <cols>
    <col min="1" max="16384" width="9.140625" style="2"/>
  </cols>
  <sheetData>
    <row r="1" spans="1:9" x14ac:dyDescent="0.25">
      <c r="A1" s="10" t="s">
        <v>8</v>
      </c>
      <c r="B1" s="10"/>
      <c r="C1" s="10"/>
      <c r="D1" s="10"/>
      <c r="E1" s="10"/>
      <c r="F1" s="10"/>
      <c r="G1" s="10"/>
      <c r="H1" s="10"/>
      <c r="I1" s="10"/>
    </row>
    <row r="2" spans="1:9" x14ac:dyDescent="0.25">
      <c r="A2" s="10"/>
      <c r="B2" s="10"/>
      <c r="C2" s="10"/>
      <c r="D2" s="10"/>
      <c r="E2" s="10"/>
      <c r="F2" s="10"/>
      <c r="G2" s="10"/>
      <c r="H2" s="10"/>
      <c r="I2" s="10"/>
    </row>
    <row r="3" spans="1:9" x14ac:dyDescent="0.25">
      <c r="A3" s="10"/>
      <c r="B3" s="10"/>
      <c r="C3" s="10"/>
      <c r="D3" s="10"/>
      <c r="E3" s="10"/>
      <c r="F3" s="10"/>
      <c r="G3" s="10"/>
      <c r="H3" s="10"/>
      <c r="I3" s="10"/>
    </row>
    <row r="4" spans="1:9" x14ac:dyDescent="0.25">
      <c r="A4" s="10"/>
      <c r="B4" s="10"/>
      <c r="C4" s="10"/>
      <c r="D4" s="10"/>
      <c r="E4" s="10"/>
      <c r="F4" s="10"/>
      <c r="G4" s="10"/>
      <c r="H4" s="10"/>
      <c r="I4" s="10"/>
    </row>
    <row r="5" spans="1:9" x14ac:dyDescent="0.25">
      <c r="A5" s="10"/>
      <c r="B5" s="10"/>
      <c r="C5" s="10"/>
      <c r="D5" s="10"/>
      <c r="E5" s="10"/>
      <c r="F5" s="10"/>
      <c r="G5" s="10"/>
      <c r="H5" s="10"/>
      <c r="I5" s="10"/>
    </row>
    <row r="6" spans="1:9" x14ac:dyDescent="0.25">
      <c r="A6" s="10"/>
      <c r="B6" s="10"/>
      <c r="C6" s="10"/>
      <c r="D6" s="10"/>
      <c r="E6" s="10"/>
      <c r="F6" s="10"/>
      <c r="G6" s="10"/>
      <c r="H6" s="10"/>
      <c r="I6" s="10"/>
    </row>
    <row r="7" spans="1:9" x14ac:dyDescent="0.25">
      <c r="A7" s="10"/>
      <c r="B7" s="10"/>
      <c r="C7" s="10"/>
      <c r="D7" s="10"/>
      <c r="E7" s="10"/>
      <c r="F7" s="10"/>
      <c r="G7" s="10"/>
      <c r="H7" s="10"/>
      <c r="I7" s="10"/>
    </row>
    <row r="8" spans="1:9" x14ac:dyDescent="0.25">
      <c r="A8" s="10"/>
      <c r="B8" s="10"/>
      <c r="C8" s="10"/>
      <c r="D8" s="10"/>
      <c r="E8" s="10"/>
      <c r="F8" s="10"/>
      <c r="G8" s="10"/>
      <c r="H8" s="10"/>
      <c r="I8" s="10"/>
    </row>
    <row r="9" spans="1:9" x14ac:dyDescent="0.25">
      <c r="A9" s="10"/>
      <c r="B9" s="10"/>
      <c r="C9" s="10"/>
      <c r="D9" s="10"/>
      <c r="E9" s="10"/>
      <c r="F9" s="10"/>
      <c r="G9" s="10"/>
      <c r="H9" s="10"/>
      <c r="I9" s="10"/>
    </row>
    <row r="10" spans="1:9" x14ac:dyDescent="0.25">
      <c r="A10" s="10"/>
      <c r="B10" s="10"/>
      <c r="C10" s="10"/>
      <c r="D10" s="10"/>
      <c r="E10" s="10"/>
      <c r="F10" s="10"/>
      <c r="G10" s="10"/>
      <c r="H10" s="10"/>
      <c r="I10" s="10"/>
    </row>
    <row r="13" spans="1:9" x14ac:dyDescent="0.25">
      <c r="A13" s="2" t="s">
        <v>35</v>
      </c>
      <c r="B13" s="2">
        <v>60</v>
      </c>
    </row>
    <row r="14" spans="1:9" x14ac:dyDescent="0.25">
      <c r="A14" s="2" t="s">
        <v>17</v>
      </c>
      <c r="B14" s="2">
        <v>2.5000000000000001E-2</v>
      </c>
    </row>
    <row r="15" spans="1:9" x14ac:dyDescent="0.25">
      <c r="A15" s="2" t="s">
        <v>14</v>
      </c>
      <c r="B15" s="2">
        <v>20000</v>
      </c>
      <c r="D15" s="2" t="s">
        <v>37</v>
      </c>
    </row>
    <row r="16" spans="1:9" x14ac:dyDescent="0.25">
      <c r="A16" s="2" t="s">
        <v>18</v>
      </c>
      <c r="B16" s="2" t="s">
        <v>19</v>
      </c>
    </row>
    <row r="17" spans="1:2" x14ac:dyDescent="0.25">
      <c r="A17" s="2" t="s">
        <v>36</v>
      </c>
      <c r="B17" s="2" t="s">
        <v>19</v>
      </c>
    </row>
  </sheetData>
  <sheetProtection algorithmName="SHA-512" hashValue="gTg+e/voGemUemPqke33N33u+7C5M2Kgo5B9JIAJEzRq0HIOBYiiItWogc9zmJ/T0z0nZ+wVVW6ARAHX2611ww==" saltValue="srOvA/ueoZMTqo2IMZl+tw==" spinCount="100000" sheet="1" objects="1" scenarios="1" selectLockedCells="1"/>
  <mergeCells count="1">
    <mergeCell ref="A1:I10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8"/>
  <sheetViews>
    <sheetView topLeftCell="A7" workbookViewId="0">
      <selection activeCell="D219" sqref="D219"/>
    </sheetView>
  </sheetViews>
  <sheetFormatPr defaultRowHeight="15" x14ac:dyDescent="0.25"/>
  <cols>
    <col min="1" max="16384" width="9.140625" style="2"/>
  </cols>
  <sheetData>
    <row r="1" spans="1:10" x14ac:dyDescent="0.25">
      <c r="A1" s="10" t="s">
        <v>9</v>
      </c>
      <c r="B1" s="10"/>
      <c r="C1" s="10"/>
      <c r="D1" s="10"/>
      <c r="E1" s="10"/>
      <c r="F1" s="10"/>
      <c r="G1" s="10"/>
      <c r="H1" s="10"/>
      <c r="I1" s="10"/>
    </row>
    <row r="2" spans="1:10" x14ac:dyDescent="0.25">
      <c r="A2" s="10"/>
      <c r="B2" s="10"/>
      <c r="C2" s="10"/>
      <c r="D2" s="10"/>
      <c r="E2" s="10"/>
      <c r="F2" s="10"/>
      <c r="G2" s="10"/>
      <c r="H2" s="10"/>
      <c r="I2" s="10"/>
    </row>
    <row r="3" spans="1:10" x14ac:dyDescent="0.25">
      <c r="A3" s="10"/>
      <c r="B3" s="10"/>
      <c r="C3" s="10"/>
      <c r="D3" s="10"/>
      <c r="E3" s="10"/>
      <c r="F3" s="10"/>
      <c r="G3" s="10"/>
      <c r="H3" s="10"/>
      <c r="I3" s="10"/>
    </row>
    <row r="4" spans="1:10" x14ac:dyDescent="0.25">
      <c r="A4" s="10"/>
      <c r="B4" s="10"/>
      <c r="C4" s="10"/>
      <c r="D4" s="10"/>
      <c r="E4" s="10"/>
      <c r="F4" s="10"/>
      <c r="G4" s="10"/>
      <c r="H4" s="10"/>
      <c r="I4" s="10"/>
    </row>
    <row r="5" spans="1:10" x14ac:dyDescent="0.25">
      <c r="A5" s="10"/>
      <c r="B5" s="10"/>
      <c r="C5" s="10"/>
      <c r="D5" s="10"/>
      <c r="E5" s="10"/>
      <c r="F5" s="10"/>
      <c r="G5" s="10"/>
      <c r="H5" s="10"/>
      <c r="I5" s="10"/>
    </row>
    <row r="6" spans="1:10" x14ac:dyDescent="0.25">
      <c r="A6" s="10"/>
      <c r="B6" s="10"/>
      <c r="C6" s="10"/>
      <c r="D6" s="10"/>
      <c r="E6" s="10"/>
      <c r="F6" s="10"/>
      <c r="G6" s="10"/>
      <c r="H6" s="10"/>
      <c r="I6" s="10"/>
    </row>
    <row r="7" spans="1:10" x14ac:dyDescent="0.25">
      <c r="A7" s="10"/>
      <c r="B7" s="10"/>
      <c r="C7" s="10"/>
      <c r="D7" s="10"/>
      <c r="E7" s="10"/>
      <c r="F7" s="10"/>
      <c r="G7" s="10"/>
      <c r="H7" s="10"/>
      <c r="I7" s="10"/>
    </row>
    <row r="8" spans="1:10" x14ac:dyDescent="0.25">
      <c r="A8" s="10"/>
      <c r="B8" s="10"/>
      <c r="C8" s="10"/>
      <c r="D8" s="10"/>
      <c r="E8" s="10"/>
      <c r="F8" s="10"/>
      <c r="G8" s="10"/>
      <c r="H8" s="10"/>
      <c r="I8" s="10"/>
    </row>
    <row r="9" spans="1:10" x14ac:dyDescent="0.25">
      <c r="A9" s="10"/>
      <c r="B9" s="10"/>
      <c r="C9" s="10"/>
      <c r="D9" s="10"/>
      <c r="E9" s="10"/>
      <c r="F9" s="10"/>
      <c r="G9" s="10"/>
      <c r="H9" s="10"/>
      <c r="I9" s="10"/>
    </row>
    <row r="10" spans="1:10" x14ac:dyDescent="0.25">
      <c r="A10" s="10"/>
      <c r="B10" s="10"/>
      <c r="C10" s="10"/>
      <c r="D10" s="10"/>
      <c r="E10" s="10"/>
      <c r="F10" s="10"/>
      <c r="G10" s="10"/>
      <c r="H10" s="10"/>
      <c r="I10" s="10"/>
    </row>
    <row r="14" spans="1:10" x14ac:dyDescent="0.25">
      <c r="A14" s="16" t="s">
        <v>38</v>
      </c>
      <c r="B14" s="16"/>
      <c r="C14" s="16"/>
      <c r="D14" s="16"/>
      <c r="E14" s="1"/>
    </row>
    <row r="15" spans="1:10" x14ac:dyDescent="0.25">
      <c r="A15" s="17" t="s">
        <v>15</v>
      </c>
      <c r="B15" s="17" t="s">
        <v>39</v>
      </c>
      <c r="C15" s="17" t="s">
        <v>40</v>
      </c>
      <c r="D15" s="17" t="s">
        <v>41</v>
      </c>
      <c r="E15" s="17" t="s">
        <v>42</v>
      </c>
      <c r="H15" s="2">
        <f>150000/200</f>
        <v>750</v>
      </c>
      <c r="J15" s="2">
        <f>(1+0.08)^(1/12)-1</f>
        <v>6.4340301100034303E-3</v>
      </c>
    </row>
    <row r="16" spans="1:10" x14ac:dyDescent="0.25">
      <c r="A16" s="2">
        <v>0</v>
      </c>
      <c r="E16" s="2">
        <v>150000</v>
      </c>
    </row>
    <row r="17" spans="1:5" x14ac:dyDescent="0.25">
      <c r="A17" s="2">
        <v>1</v>
      </c>
      <c r="B17" s="2">
        <f t="shared" ref="B17:B80" si="0">H$15</f>
        <v>750</v>
      </c>
      <c r="C17" s="2">
        <f>E16*J$15</f>
        <v>965.10451650051459</v>
      </c>
      <c r="D17" s="2">
        <f xml:space="preserve"> SUM(B17,C17)</f>
        <v>1715.1045165005146</v>
      </c>
      <c r="E17" s="2">
        <f>E16-B17</f>
        <v>149250</v>
      </c>
    </row>
    <row r="18" spans="1:5" x14ac:dyDescent="0.25">
      <c r="A18" s="2">
        <v>2</v>
      </c>
      <c r="B18" s="2">
        <f t="shared" si="0"/>
        <v>750</v>
      </c>
      <c r="C18" s="2">
        <f t="shared" ref="C18:C81" si="1">E17*J$15</f>
        <v>960.27899391801202</v>
      </c>
      <c r="D18" s="2">
        <f t="shared" ref="D18:D81" si="2" xml:space="preserve"> SUM(B18,C18)</f>
        <v>1710.278993918012</v>
      </c>
      <c r="E18" s="2">
        <f t="shared" ref="E18:E81" si="3">E17-B18</f>
        <v>148500</v>
      </c>
    </row>
    <row r="19" spans="1:5" x14ac:dyDescent="0.25">
      <c r="A19" s="2">
        <v>3</v>
      </c>
      <c r="B19" s="2">
        <f t="shared" si="0"/>
        <v>750</v>
      </c>
      <c r="C19" s="2">
        <f t="shared" si="1"/>
        <v>955.45347133550945</v>
      </c>
      <c r="D19" s="2">
        <f t="shared" si="2"/>
        <v>1705.4534713355094</v>
      </c>
      <c r="E19" s="2">
        <f t="shared" si="3"/>
        <v>147750</v>
      </c>
    </row>
    <row r="20" spans="1:5" x14ac:dyDescent="0.25">
      <c r="A20" s="2">
        <v>4</v>
      </c>
      <c r="B20" s="2">
        <f t="shared" si="0"/>
        <v>750</v>
      </c>
      <c r="C20" s="2">
        <f t="shared" si="1"/>
        <v>950.62794875300688</v>
      </c>
      <c r="D20" s="2">
        <f t="shared" si="2"/>
        <v>1700.6279487530069</v>
      </c>
      <c r="E20" s="2">
        <f t="shared" si="3"/>
        <v>147000</v>
      </c>
    </row>
    <row r="21" spans="1:5" x14ac:dyDescent="0.25">
      <c r="A21" s="2">
        <v>5</v>
      </c>
      <c r="B21" s="2">
        <f t="shared" si="0"/>
        <v>750</v>
      </c>
      <c r="C21" s="2">
        <f t="shared" si="1"/>
        <v>945.8024261705043</v>
      </c>
      <c r="D21" s="2">
        <f t="shared" si="2"/>
        <v>1695.8024261705043</v>
      </c>
      <c r="E21" s="2">
        <f t="shared" si="3"/>
        <v>146250</v>
      </c>
    </row>
    <row r="22" spans="1:5" x14ac:dyDescent="0.25">
      <c r="A22" s="2">
        <v>6</v>
      </c>
      <c r="B22" s="2">
        <f t="shared" si="0"/>
        <v>750</v>
      </c>
      <c r="C22" s="2">
        <f t="shared" si="1"/>
        <v>940.97690358800173</v>
      </c>
      <c r="D22" s="2">
        <f t="shared" si="2"/>
        <v>1690.9769035880017</v>
      </c>
      <c r="E22" s="2">
        <f t="shared" si="3"/>
        <v>145500</v>
      </c>
    </row>
    <row r="23" spans="1:5" x14ac:dyDescent="0.25">
      <c r="A23" s="2">
        <v>7</v>
      </c>
      <c r="B23" s="2">
        <f t="shared" si="0"/>
        <v>750</v>
      </c>
      <c r="C23" s="2">
        <f t="shared" si="1"/>
        <v>936.15138100549916</v>
      </c>
      <c r="D23" s="2">
        <f t="shared" si="2"/>
        <v>1686.1513810054992</v>
      </c>
      <c r="E23" s="2">
        <f t="shared" si="3"/>
        <v>144750</v>
      </c>
    </row>
    <row r="24" spans="1:5" x14ac:dyDescent="0.25">
      <c r="A24" s="2">
        <v>8</v>
      </c>
      <c r="B24" s="2">
        <f t="shared" si="0"/>
        <v>750</v>
      </c>
      <c r="C24" s="2">
        <f t="shared" si="1"/>
        <v>931.32585842299659</v>
      </c>
      <c r="D24" s="2">
        <f t="shared" si="2"/>
        <v>1681.3258584229966</v>
      </c>
      <c r="E24" s="2">
        <f t="shared" si="3"/>
        <v>144000</v>
      </c>
    </row>
    <row r="25" spans="1:5" x14ac:dyDescent="0.25">
      <c r="A25" s="2">
        <v>9</v>
      </c>
      <c r="B25" s="2">
        <f t="shared" si="0"/>
        <v>750</v>
      </c>
      <c r="C25" s="2">
        <f t="shared" si="1"/>
        <v>926.50033584049402</v>
      </c>
      <c r="D25" s="2">
        <f t="shared" si="2"/>
        <v>1676.500335840494</v>
      </c>
      <c r="E25" s="2">
        <f t="shared" si="3"/>
        <v>143250</v>
      </c>
    </row>
    <row r="26" spans="1:5" x14ac:dyDescent="0.25">
      <c r="A26" s="2">
        <v>10</v>
      </c>
      <c r="B26" s="2">
        <f t="shared" si="0"/>
        <v>750</v>
      </c>
      <c r="C26" s="2">
        <f t="shared" si="1"/>
        <v>921.67481325799133</v>
      </c>
      <c r="D26" s="2">
        <f t="shared" si="2"/>
        <v>1671.6748132579914</v>
      </c>
      <c r="E26" s="2">
        <f t="shared" si="3"/>
        <v>142500</v>
      </c>
    </row>
    <row r="27" spans="1:5" x14ac:dyDescent="0.25">
      <c r="A27" s="2">
        <v>11</v>
      </c>
      <c r="B27" s="2">
        <f t="shared" si="0"/>
        <v>750</v>
      </c>
      <c r="C27" s="2">
        <f t="shared" si="1"/>
        <v>916.84929067548876</v>
      </c>
      <c r="D27" s="2">
        <f t="shared" si="2"/>
        <v>1666.8492906754886</v>
      </c>
      <c r="E27" s="2">
        <f t="shared" si="3"/>
        <v>141750</v>
      </c>
    </row>
    <row r="28" spans="1:5" x14ac:dyDescent="0.25">
      <c r="A28" s="2">
        <v>12</v>
      </c>
      <c r="B28" s="2">
        <f t="shared" si="0"/>
        <v>750</v>
      </c>
      <c r="C28" s="2">
        <f t="shared" si="1"/>
        <v>912.02376809298619</v>
      </c>
      <c r="D28" s="2">
        <f t="shared" si="2"/>
        <v>1662.0237680929863</v>
      </c>
      <c r="E28" s="2">
        <f t="shared" si="3"/>
        <v>141000</v>
      </c>
    </row>
    <row r="29" spans="1:5" x14ac:dyDescent="0.25">
      <c r="A29" s="2">
        <v>13</v>
      </c>
      <c r="B29" s="2">
        <f t="shared" si="0"/>
        <v>750</v>
      </c>
      <c r="C29" s="2">
        <f t="shared" si="1"/>
        <v>907.19824551048362</v>
      </c>
      <c r="D29" s="2">
        <f t="shared" si="2"/>
        <v>1657.1982455104835</v>
      </c>
      <c r="E29" s="2">
        <f t="shared" si="3"/>
        <v>140250</v>
      </c>
    </row>
    <row r="30" spans="1:5" x14ac:dyDescent="0.25">
      <c r="A30" s="2">
        <v>14</v>
      </c>
      <c r="B30" s="2">
        <f t="shared" si="0"/>
        <v>750</v>
      </c>
      <c r="C30" s="2">
        <f t="shared" si="1"/>
        <v>902.37272292798104</v>
      </c>
      <c r="D30" s="2">
        <f t="shared" si="2"/>
        <v>1652.3727229279812</v>
      </c>
      <c r="E30" s="2">
        <f t="shared" si="3"/>
        <v>139500</v>
      </c>
    </row>
    <row r="31" spans="1:5" x14ac:dyDescent="0.25">
      <c r="A31" s="2">
        <v>15</v>
      </c>
      <c r="B31" s="2">
        <f t="shared" si="0"/>
        <v>750</v>
      </c>
      <c r="C31" s="2">
        <f t="shared" si="1"/>
        <v>897.54720034547847</v>
      </c>
      <c r="D31" s="2">
        <f t="shared" si="2"/>
        <v>1647.5472003454784</v>
      </c>
      <c r="E31" s="2">
        <f t="shared" si="3"/>
        <v>138750</v>
      </c>
    </row>
    <row r="32" spans="1:5" x14ac:dyDescent="0.25">
      <c r="A32" s="2">
        <v>16</v>
      </c>
      <c r="B32" s="2">
        <f t="shared" si="0"/>
        <v>750</v>
      </c>
      <c r="C32" s="2">
        <f t="shared" si="1"/>
        <v>892.7216777629759</v>
      </c>
      <c r="D32" s="2">
        <f t="shared" si="2"/>
        <v>1642.721677762976</v>
      </c>
      <c r="E32" s="2">
        <f t="shared" si="3"/>
        <v>138000</v>
      </c>
    </row>
    <row r="33" spans="1:5" x14ac:dyDescent="0.25">
      <c r="A33" s="2">
        <v>17</v>
      </c>
      <c r="B33" s="2">
        <f t="shared" si="0"/>
        <v>750</v>
      </c>
      <c r="C33" s="2">
        <f t="shared" si="1"/>
        <v>887.89615518047333</v>
      </c>
      <c r="D33" s="2">
        <f t="shared" si="2"/>
        <v>1637.8961551804732</v>
      </c>
      <c r="E33" s="2">
        <f t="shared" si="3"/>
        <v>137250</v>
      </c>
    </row>
    <row r="34" spans="1:5" x14ac:dyDescent="0.25">
      <c r="A34" s="2">
        <v>18</v>
      </c>
      <c r="B34" s="2">
        <f t="shared" si="0"/>
        <v>750</v>
      </c>
      <c r="C34" s="2">
        <f t="shared" si="1"/>
        <v>883.07063259797076</v>
      </c>
      <c r="D34" s="2">
        <f t="shared" si="2"/>
        <v>1633.0706325979709</v>
      </c>
      <c r="E34" s="2">
        <f t="shared" si="3"/>
        <v>136500</v>
      </c>
    </row>
    <row r="35" spans="1:5" x14ac:dyDescent="0.25">
      <c r="A35" s="2">
        <v>19</v>
      </c>
      <c r="B35" s="2">
        <f t="shared" si="0"/>
        <v>750</v>
      </c>
      <c r="C35" s="2">
        <f t="shared" si="1"/>
        <v>878.24511001546819</v>
      </c>
      <c r="D35" s="2">
        <f t="shared" si="2"/>
        <v>1628.2451100154681</v>
      </c>
      <c r="E35" s="2">
        <f t="shared" si="3"/>
        <v>135750</v>
      </c>
    </row>
    <row r="36" spans="1:5" x14ac:dyDescent="0.25">
      <c r="A36" s="2">
        <v>20</v>
      </c>
      <c r="B36" s="2">
        <f t="shared" si="0"/>
        <v>750</v>
      </c>
      <c r="C36" s="2">
        <f t="shared" si="1"/>
        <v>873.41958743296561</v>
      </c>
      <c r="D36" s="2">
        <f t="shared" si="2"/>
        <v>1623.4195874329657</v>
      </c>
      <c r="E36" s="2">
        <f t="shared" si="3"/>
        <v>135000</v>
      </c>
    </row>
    <row r="37" spans="1:5" x14ac:dyDescent="0.25">
      <c r="A37" s="2">
        <v>21</v>
      </c>
      <c r="B37" s="2">
        <f t="shared" si="0"/>
        <v>750</v>
      </c>
      <c r="C37" s="2">
        <f t="shared" si="1"/>
        <v>868.59406485046304</v>
      </c>
      <c r="D37" s="2">
        <f t="shared" si="2"/>
        <v>1618.5940648504629</v>
      </c>
      <c r="E37" s="2">
        <f t="shared" si="3"/>
        <v>134250</v>
      </c>
    </row>
    <row r="38" spans="1:5" x14ac:dyDescent="0.25">
      <c r="A38" s="2">
        <v>22</v>
      </c>
      <c r="B38" s="2">
        <f t="shared" si="0"/>
        <v>750</v>
      </c>
      <c r="C38" s="2">
        <f t="shared" si="1"/>
        <v>863.76854226796047</v>
      </c>
      <c r="D38" s="2">
        <f t="shared" si="2"/>
        <v>1613.7685422679606</v>
      </c>
      <c r="E38" s="2">
        <f t="shared" si="3"/>
        <v>133500</v>
      </c>
    </row>
    <row r="39" spans="1:5" x14ac:dyDescent="0.25">
      <c r="A39" s="2">
        <v>23</v>
      </c>
      <c r="B39" s="2">
        <f t="shared" si="0"/>
        <v>750</v>
      </c>
      <c r="C39" s="2">
        <f t="shared" si="1"/>
        <v>858.9430196854579</v>
      </c>
      <c r="D39" s="2">
        <f t="shared" si="2"/>
        <v>1608.9430196854578</v>
      </c>
      <c r="E39" s="2">
        <f t="shared" si="3"/>
        <v>132750</v>
      </c>
    </row>
    <row r="40" spans="1:5" x14ac:dyDescent="0.25">
      <c r="A40" s="2">
        <v>24</v>
      </c>
      <c r="B40" s="2">
        <f t="shared" si="0"/>
        <v>750</v>
      </c>
      <c r="C40" s="2">
        <f t="shared" si="1"/>
        <v>854.11749710295533</v>
      </c>
      <c r="D40" s="2">
        <f t="shared" si="2"/>
        <v>1604.1174971029554</v>
      </c>
      <c r="E40" s="2">
        <f t="shared" si="3"/>
        <v>132000</v>
      </c>
    </row>
    <row r="41" spans="1:5" x14ac:dyDescent="0.25">
      <c r="A41" s="2">
        <v>25</v>
      </c>
      <c r="B41" s="2">
        <f t="shared" si="0"/>
        <v>750</v>
      </c>
      <c r="C41" s="2">
        <f t="shared" si="1"/>
        <v>849.29197452045275</v>
      </c>
      <c r="D41" s="2">
        <f t="shared" si="2"/>
        <v>1599.2919745204526</v>
      </c>
      <c r="E41" s="2">
        <f t="shared" si="3"/>
        <v>131250</v>
      </c>
    </row>
    <row r="42" spans="1:5" x14ac:dyDescent="0.25">
      <c r="A42" s="2">
        <v>26</v>
      </c>
      <c r="B42" s="2">
        <f t="shared" si="0"/>
        <v>750</v>
      </c>
      <c r="C42" s="2">
        <f t="shared" si="1"/>
        <v>844.46645193795018</v>
      </c>
      <c r="D42" s="2">
        <f t="shared" si="2"/>
        <v>1594.4664519379503</v>
      </c>
      <c r="E42" s="2">
        <f t="shared" si="3"/>
        <v>130500</v>
      </c>
    </row>
    <row r="43" spans="1:5" x14ac:dyDescent="0.25">
      <c r="A43" s="2">
        <v>27</v>
      </c>
      <c r="B43" s="2">
        <f t="shared" si="0"/>
        <v>750</v>
      </c>
      <c r="C43" s="2">
        <f t="shared" si="1"/>
        <v>839.64092935544761</v>
      </c>
      <c r="D43" s="2">
        <f t="shared" si="2"/>
        <v>1589.6409293554475</v>
      </c>
      <c r="E43" s="2">
        <f t="shared" si="3"/>
        <v>129750</v>
      </c>
    </row>
    <row r="44" spans="1:5" x14ac:dyDescent="0.25">
      <c r="A44" s="2">
        <v>28</v>
      </c>
      <c r="B44" s="2">
        <f t="shared" si="0"/>
        <v>750</v>
      </c>
      <c r="C44" s="2">
        <f t="shared" si="1"/>
        <v>834.81540677294504</v>
      </c>
      <c r="D44" s="2">
        <f t="shared" si="2"/>
        <v>1584.8154067729452</v>
      </c>
      <c r="E44" s="2">
        <f t="shared" si="3"/>
        <v>129000</v>
      </c>
    </row>
    <row r="45" spans="1:5" x14ac:dyDescent="0.25">
      <c r="A45" s="2">
        <v>29</v>
      </c>
      <c r="B45" s="2">
        <f t="shared" si="0"/>
        <v>750</v>
      </c>
      <c r="C45" s="2">
        <f t="shared" si="1"/>
        <v>829.98988419044247</v>
      </c>
      <c r="D45" s="2">
        <f t="shared" si="2"/>
        <v>1579.9898841904424</v>
      </c>
      <c r="E45" s="2">
        <f t="shared" si="3"/>
        <v>128250</v>
      </c>
    </row>
    <row r="46" spans="1:5" x14ac:dyDescent="0.25">
      <c r="A46" s="2">
        <v>30</v>
      </c>
      <c r="B46" s="2">
        <f t="shared" si="0"/>
        <v>750</v>
      </c>
      <c r="C46" s="2">
        <f t="shared" si="1"/>
        <v>825.1643616079399</v>
      </c>
      <c r="D46" s="2">
        <f t="shared" si="2"/>
        <v>1575.16436160794</v>
      </c>
      <c r="E46" s="2">
        <f t="shared" si="3"/>
        <v>127500</v>
      </c>
    </row>
    <row r="47" spans="1:5" x14ac:dyDescent="0.25">
      <c r="A47" s="2">
        <v>31</v>
      </c>
      <c r="B47" s="2">
        <f t="shared" si="0"/>
        <v>750</v>
      </c>
      <c r="C47" s="2">
        <f t="shared" si="1"/>
        <v>820.33883902543732</v>
      </c>
      <c r="D47" s="2">
        <f t="shared" si="2"/>
        <v>1570.3388390254372</v>
      </c>
      <c r="E47" s="2">
        <f t="shared" si="3"/>
        <v>126750</v>
      </c>
    </row>
    <row r="48" spans="1:5" x14ac:dyDescent="0.25">
      <c r="A48" s="2">
        <v>32</v>
      </c>
      <c r="B48" s="2">
        <f t="shared" si="0"/>
        <v>750</v>
      </c>
      <c r="C48" s="2">
        <f t="shared" si="1"/>
        <v>815.51331644293475</v>
      </c>
      <c r="D48" s="2">
        <f t="shared" si="2"/>
        <v>1565.5133164429349</v>
      </c>
      <c r="E48" s="2">
        <f t="shared" si="3"/>
        <v>126000</v>
      </c>
    </row>
    <row r="49" spans="1:5" x14ac:dyDescent="0.25">
      <c r="A49" s="2">
        <v>33</v>
      </c>
      <c r="B49" s="2">
        <f t="shared" si="0"/>
        <v>750</v>
      </c>
      <c r="C49" s="2">
        <f t="shared" si="1"/>
        <v>810.68779386043218</v>
      </c>
      <c r="D49" s="2">
        <f t="shared" si="2"/>
        <v>1560.6877938604321</v>
      </c>
      <c r="E49" s="2">
        <f t="shared" si="3"/>
        <v>125250</v>
      </c>
    </row>
    <row r="50" spans="1:5" x14ac:dyDescent="0.25">
      <c r="A50" s="2">
        <v>34</v>
      </c>
      <c r="B50" s="2">
        <f t="shared" si="0"/>
        <v>750</v>
      </c>
      <c r="C50" s="2">
        <f t="shared" si="1"/>
        <v>805.86227127792961</v>
      </c>
      <c r="D50" s="2">
        <f t="shared" si="2"/>
        <v>1555.8622712779297</v>
      </c>
      <c r="E50" s="2">
        <f t="shared" si="3"/>
        <v>124500</v>
      </c>
    </row>
    <row r="51" spans="1:5" x14ac:dyDescent="0.25">
      <c r="A51" s="2">
        <v>35</v>
      </c>
      <c r="B51" s="2">
        <f t="shared" si="0"/>
        <v>750</v>
      </c>
      <c r="C51" s="2">
        <f t="shared" si="1"/>
        <v>801.03674869542704</v>
      </c>
      <c r="D51" s="2">
        <f t="shared" si="2"/>
        <v>1551.0367486954269</v>
      </c>
      <c r="E51" s="2">
        <f t="shared" si="3"/>
        <v>123750</v>
      </c>
    </row>
    <row r="52" spans="1:5" x14ac:dyDescent="0.25">
      <c r="A52" s="2">
        <v>36</v>
      </c>
      <c r="B52" s="2">
        <f t="shared" si="0"/>
        <v>750</v>
      </c>
      <c r="C52" s="2">
        <f t="shared" si="1"/>
        <v>796.21122611292446</v>
      </c>
      <c r="D52" s="2">
        <f t="shared" si="2"/>
        <v>1546.2112261129246</v>
      </c>
      <c r="E52" s="2">
        <f t="shared" si="3"/>
        <v>123000</v>
      </c>
    </row>
    <row r="53" spans="1:5" x14ac:dyDescent="0.25">
      <c r="A53" s="2">
        <v>37</v>
      </c>
      <c r="B53" s="2">
        <f t="shared" si="0"/>
        <v>750</v>
      </c>
      <c r="C53" s="2">
        <f t="shared" si="1"/>
        <v>791.38570353042189</v>
      </c>
      <c r="D53" s="2">
        <f t="shared" si="2"/>
        <v>1541.3857035304218</v>
      </c>
      <c r="E53" s="2">
        <f t="shared" si="3"/>
        <v>122250</v>
      </c>
    </row>
    <row r="54" spans="1:5" x14ac:dyDescent="0.25">
      <c r="A54" s="2">
        <v>38</v>
      </c>
      <c r="B54" s="2">
        <f t="shared" si="0"/>
        <v>750</v>
      </c>
      <c r="C54" s="2">
        <f t="shared" si="1"/>
        <v>786.56018094791932</v>
      </c>
      <c r="D54" s="2">
        <f t="shared" si="2"/>
        <v>1536.5601809479194</v>
      </c>
      <c r="E54" s="2">
        <f t="shared" si="3"/>
        <v>121500</v>
      </c>
    </row>
    <row r="55" spans="1:5" x14ac:dyDescent="0.25">
      <c r="A55" s="2">
        <v>39</v>
      </c>
      <c r="B55" s="2">
        <f t="shared" si="0"/>
        <v>750</v>
      </c>
      <c r="C55" s="2">
        <f t="shared" si="1"/>
        <v>781.73465836541675</v>
      </c>
      <c r="D55" s="2">
        <f t="shared" si="2"/>
        <v>1531.7346583654166</v>
      </c>
      <c r="E55" s="2">
        <f t="shared" si="3"/>
        <v>120750</v>
      </c>
    </row>
    <row r="56" spans="1:5" x14ac:dyDescent="0.25">
      <c r="A56" s="2">
        <v>40</v>
      </c>
      <c r="B56" s="2">
        <f t="shared" si="0"/>
        <v>750</v>
      </c>
      <c r="C56" s="2">
        <f t="shared" si="1"/>
        <v>776.90913578291418</v>
      </c>
      <c r="D56" s="2">
        <f t="shared" si="2"/>
        <v>1526.9091357829143</v>
      </c>
      <c r="E56" s="2">
        <f t="shared" si="3"/>
        <v>120000</v>
      </c>
    </row>
    <row r="57" spans="1:5" x14ac:dyDescent="0.25">
      <c r="A57" s="2">
        <v>41</v>
      </c>
      <c r="B57" s="2">
        <f t="shared" si="0"/>
        <v>750</v>
      </c>
      <c r="C57" s="2">
        <f t="shared" si="1"/>
        <v>772.08361320041161</v>
      </c>
      <c r="D57" s="2">
        <f t="shared" si="2"/>
        <v>1522.0836132004115</v>
      </c>
      <c r="E57" s="2">
        <f t="shared" si="3"/>
        <v>119250</v>
      </c>
    </row>
    <row r="58" spans="1:5" x14ac:dyDescent="0.25">
      <c r="A58" s="2">
        <v>42</v>
      </c>
      <c r="B58" s="2">
        <f t="shared" si="0"/>
        <v>750</v>
      </c>
      <c r="C58" s="2">
        <f t="shared" si="1"/>
        <v>767.25809061790903</v>
      </c>
      <c r="D58" s="2">
        <f t="shared" si="2"/>
        <v>1517.2580906179091</v>
      </c>
      <c r="E58" s="2">
        <f t="shared" si="3"/>
        <v>118500</v>
      </c>
    </row>
    <row r="59" spans="1:5" x14ac:dyDescent="0.25">
      <c r="A59" s="2">
        <v>43</v>
      </c>
      <c r="B59" s="2">
        <f t="shared" si="0"/>
        <v>750</v>
      </c>
      <c r="C59" s="2">
        <f t="shared" si="1"/>
        <v>762.43256803540646</v>
      </c>
      <c r="D59" s="2">
        <f t="shared" si="2"/>
        <v>1512.4325680354063</v>
      </c>
      <c r="E59" s="2">
        <f t="shared" si="3"/>
        <v>117750</v>
      </c>
    </row>
    <row r="60" spans="1:5" x14ac:dyDescent="0.25">
      <c r="A60" s="2">
        <v>44</v>
      </c>
      <c r="B60" s="2">
        <f t="shared" si="0"/>
        <v>750</v>
      </c>
      <c r="C60" s="2">
        <f t="shared" si="1"/>
        <v>757.60704545290389</v>
      </c>
      <c r="D60" s="2">
        <f t="shared" si="2"/>
        <v>1507.607045452904</v>
      </c>
      <c r="E60" s="2">
        <f t="shared" si="3"/>
        <v>117000</v>
      </c>
    </row>
    <row r="61" spans="1:5" x14ac:dyDescent="0.25">
      <c r="A61" s="2">
        <v>45</v>
      </c>
      <c r="B61" s="2">
        <f t="shared" si="0"/>
        <v>750</v>
      </c>
      <c r="C61" s="2">
        <f t="shared" si="1"/>
        <v>752.78152287040132</v>
      </c>
      <c r="D61" s="2">
        <f t="shared" si="2"/>
        <v>1502.7815228704012</v>
      </c>
      <c r="E61" s="2">
        <f t="shared" si="3"/>
        <v>116250</v>
      </c>
    </row>
    <row r="62" spans="1:5" x14ac:dyDescent="0.25">
      <c r="A62" s="2">
        <v>46</v>
      </c>
      <c r="B62" s="2">
        <f t="shared" si="0"/>
        <v>750</v>
      </c>
      <c r="C62" s="2">
        <f t="shared" si="1"/>
        <v>747.95600028789875</v>
      </c>
      <c r="D62" s="2">
        <f t="shared" si="2"/>
        <v>1497.9560002878989</v>
      </c>
      <c r="E62" s="2">
        <f t="shared" si="3"/>
        <v>115500</v>
      </c>
    </row>
    <row r="63" spans="1:5" x14ac:dyDescent="0.25">
      <c r="A63" s="2">
        <v>47</v>
      </c>
      <c r="B63" s="2">
        <f t="shared" si="0"/>
        <v>750</v>
      </c>
      <c r="C63" s="2">
        <f t="shared" si="1"/>
        <v>743.13047770539617</v>
      </c>
      <c r="D63" s="2">
        <f t="shared" si="2"/>
        <v>1493.1304777053961</v>
      </c>
      <c r="E63" s="2">
        <f t="shared" si="3"/>
        <v>114750</v>
      </c>
    </row>
    <row r="64" spans="1:5" x14ac:dyDescent="0.25">
      <c r="A64" s="2">
        <v>48</v>
      </c>
      <c r="B64" s="2">
        <f t="shared" si="0"/>
        <v>750</v>
      </c>
      <c r="C64" s="2">
        <f t="shared" si="1"/>
        <v>738.3049551228936</v>
      </c>
      <c r="D64" s="2">
        <f t="shared" si="2"/>
        <v>1488.3049551228937</v>
      </c>
      <c r="E64" s="2">
        <f t="shared" si="3"/>
        <v>114000</v>
      </c>
    </row>
    <row r="65" spans="1:5" x14ac:dyDescent="0.25">
      <c r="A65" s="2">
        <v>49</v>
      </c>
      <c r="B65" s="2">
        <f t="shared" si="0"/>
        <v>750</v>
      </c>
      <c r="C65" s="2">
        <f t="shared" si="1"/>
        <v>733.47943254039103</v>
      </c>
      <c r="D65" s="2">
        <f t="shared" si="2"/>
        <v>1483.4794325403909</v>
      </c>
      <c r="E65" s="2">
        <f t="shared" si="3"/>
        <v>113250</v>
      </c>
    </row>
    <row r="66" spans="1:5" x14ac:dyDescent="0.25">
      <c r="A66" s="2">
        <v>50</v>
      </c>
      <c r="B66" s="2">
        <f t="shared" si="0"/>
        <v>750</v>
      </c>
      <c r="C66" s="2">
        <f t="shared" si="1"/>
        <v>728.65390995788846</v>
      </c>
      <c r="D66" s="2">
        <f t="shared" si="2"/>
        <v>1478.6539099578886</v>
      </c>
      <c r="E66" s="2">
        <f t="shared" si="3"/>
        <v>112500</v>
      </c>
    </row>
    <row r="67" spans="1:5" x14ac:dyDescent="0.25">
      <c r="A67" s="2">
        <v>51</v>
      </c>
      <c r="B67" s="2">
        <f t="shared" si="0"/>
        <v>750</v>
      </c>
      <c r="C67" s="2">
        <f t="shared" si="1"/>
        <v>723.82838737538589</v>
      </c>
      <c r="D67" s="2">
        <f t="shared" si="2"/>
        <v>1473.8283873753858</v>
      </c>
      <c r="E67" s="2">
        <f t="shared" si="3"/>
        <v>111750</v>
      </c>
    </row>
    <row r="68" spans="1:5" x14ac:dyDescent="0.25">
      <c r="A68" s="2">
        <v>52</v>
      </c>
      <c r="B68" s="2">
        <f t="shared" si="0"/>
        <v>750</v>
      </c>
      <c r="C68" s="2">
        <f t="shared" si="1"/>
        <v>719.00286479288332</v>
      </c>
      <c r="D68" s="2">
        <f t="shared" si="2"/>
        <v>1469.0028647928834</v>
      </c>
      <c r="E68" s="2">
        <f t="shared" si="3"/>
        <v>111000</v>
      </c>
    </row>
    <row r="69" spans="1:5" x14ac:dyDescent="0.25">
      <c r="A69" s="2">
        <v>53</v>
      </c>
      <c r="B69" s="2">
        <f t="shared" si="0"/>
        <v>750</v>
      </c>
      <c r="C69" s="2">
        <f t="shared" si="1"/>
        <v>714.17734221038074</v>
      </c>
      <c r="D69" s="2">
        <f t="shared" si="2"/>
        <v>1464.1773422103806</v>
      </c>
      <c r="E69" s="2">
        <f t="shared" si="3"/>
        <v>110250</v>
      </c>
    </row>
    <row r="70" spans="1:5" x14ac:dyDescent="0.25">
      <c r="A70" s="2">
        <v>54</v>
      </c>
      <c r="B70" s="2">
        <f t="shared" si="0"/>
        <v>750</v>
      </c>
      <c r="C70" s="2">
        <f t="shared" si="1"/>
        <v>709.35181962787817</v>
      </c>
      <c r="D70" s="2">
        <f t="shared" si="2"/>
        <v>1459.3518196278783</v>
      </c>
      <c r="E70" s="2">
        <f t="shared" si="3"/>
        <v>109500</v>
      </c>
    </row>
    <row r="71" spans="1:5" x14ac:dyDescent="0.25">
      <c r="A71" s="2">
        <v>55</v>
      </c>
      <c r="B71" s="2">
        <f t="shared" si="0"/>
        <v>750</v>
      </c>
      <c r="C71" s="2">
        <f t="shared" si="1"/>
        <v>704.5262970453756</v>
      </c>
      <c r="D71" s="2">
        <f t="shared" si="2"/>
        <v>1454.5262970453755</v>
      </c>
      <c r="E71" s="2">
        <f t="shared" si="3"/>
        <v>108750</v>
      </c>
    </row>
    <row r="72" spans="1:5" x14ac:dyDescent="0.25">
      <c r="A72" s="2">
        <v>56</v>
      </c>
      <c r="B72" s="2">
        <f t="shared" si="0"/>
        <v>750</v>
      </c>
      <c r="C72" s="2">
        <f t="shared" si="1"/>
        <v>699.70077446287303</v>
      </c>
      <c r="D72" s="2">
        <f t="shared" si="2"/>
        <v>1449.7007744628731</v>
      </c>
      <c r="E72" s="2">
        <f t="shared" si="3"/>
        <v>108000</v>
      </c>
    </row>
    <row r="73" spans="1:5" x14ac:dyDescent="0.25">
      <c r="A73" s="2">
        <v>57</v>
      </c>
      <c r="B73" s="2">
        <f t="shared" si="0"/>
        <v>750</v>
      </c>
      <c r="C73" s="2">
        <f t="shared" si="1"/>
        <v>694.87525188037046</v>
      </c>
      <c r="D73" s="2">
        <f t="shared" si="2"/>
        <v>1444.8752518803703</v>
      </c>
      <c r="E73" s="2">
        <f t="shared" si="3"/>
        <v>107250</v>
      </c>
    </row>
    <row r="74" spans="1:5" x14ac:dyDescent="0.25">
      <c r="A74" s="2">
        <v>58</v>
      </c>
      <c r="B74" s="2">
        <f t="shared" si="0"/>
        <v>750</v>
      </c>
      <c r="C74" s="2">
        <f t="shared" si="1"/>
        <v>690.04972929786788</v>
      </c>
      <c r="D74" s="2">
        <f t="shared" si="2"/>
        <v>1440.049729297868</v>
      </c>
      <c r="E74" s="2">
        <f t="shared" si="3"/>
        <v>106500</v>
      </c>
    </row>
    <row r="75" spans="1:5" x14ac:dyDescent="0.25">
      <c r="A75" s="2">
        <v>59</v>
      </c>
      <c r="B75" s="2">
        <f t="shared" si="0"/>
        <v>750</v>
      </c>
      <c r="C75" s="2">
        <f t="shared" si="1"/>
        <v>685.22420671536531</v>
      </c>
      <c r="D75" s="2">
        <f t="shared" si="2"/>
        <v>1435.2242067153652</v>
      </c>
      <c r="E75" s="2">
        <f t="shared" si="3"/>
        <v>105750</v>
      </c>
    </row>
    <row r="76" spans="1:5" x14ac:dyDescent="0.25">
      <c r="A76" s="2">
        <v>60</v>
      </c>
      <c r="B76" s="2">
        <f t="shared" si="0"/>
        <v>750</v>
      </c>
      <c r="C76" s="2">
        <f t="shared" si="1"/>
        <v>680.39868413286274</v>
      </c>
      <c r="D76" s="2">
        <f t="shared" si="2"/>
        <v>1430.3986841328629</v>
      </c>
      <c r="E76" s="2">
        <f t="shared" si="3"/>
        <v>105000</v>
      </c>
    </row>
    <row r="77" spans="1:5" x14ac:dyDescent="0.25">
      <c r="A77" s="2">
        <v>61</v>
      </c>
      <c r="B77" s="2">
        <f t="shared" si="0"/>
        <v>750</v>
      </c>
      <c r="C77" s="2">
        <f t="shared" si="1"/>
        <v>675.57316155036017</v>
      </c>
      <c r="D77" s="2">
        <f t="shared" si="2"/>
        <v>1425.5731615503601</v>
      </c>
      <c r="E77" s="2">
        <f t="shared" si="3"/>
        <v>104250</v>
      </c>
    </row>
    <row r="78" spans="1:5" x14ac:dyDescent="0.25">
      <c r="A78" s="2">
        <v>62</v>
      </c>
      <c r="B78" s="2">
        <f t="shared" si="0"/>
        <v>750</v>
      </c>
      <c r="C78" s="2">
        <f t="shared" si="1"/>
        <v>670.7476389678576</v>
      </c>
      <c r="D78" s="2">
        <f t="shared" si="2"/>
        <v>1420.7476389678577</v>
      </c>
      <c r="E78" s="2">
        <f t="shared" si="3"/>
        <v>103500</v>
      </c>
    </row>
    <row r="79" spans="1:5" x14ac:dyDescent="0.25">
      <c r="A79" s="2">
        <v>63</v>
      </c>
      <c r="B79" s="2">
        <f t="shared" si="0"/>
        <v>750</v>
      </c>
      <c r="C79" s="2">
        <f t="shared" si="1"/>
        <v>665.92211638535503</v>
      </c>
      <c r="D79" s="2">
        <f t="shared" si="2"/>
        <v>1415.9221163853549</v>
      </c>
      <c r="E79" s="2">
        <f t="shared" si="3"/>
        <v>102750</v>
      </c>
    </row>
    <row r="80" spans="1:5" x14ac:dyDescent="0.25">
      <c r="A80" s="2">
        <v>64</v>
      </c>
      <c r="B80" s="2">
        <f t="shared" si="0"/>
        <v>750</v>
      </c>
      <c r="C80" s="2">
        <f t="shared" si="1"/>
        <v>661.09659380285245</v>
      </c>
      <c r="D80" s="2">
        <f t="shared" si="2"/>
        <v>1411.0965938028526</v>
      </c>
      <c r="E80" s="2">
        <f t="shared" si="3"/>
        <v>102000</v>
      </c>
    </row>
    <row r="81" spans="1:5" x14ac:dyDescent="0.25">
      <c r="A81" s="2">
        <v>65</v>
      </c>
      <c r="B81" s="2">
        <f t="shared" ref="B81:B144" si="4">H$15</f>
        <v>750</v>
      </c>
      <c r="C81" s="2">
        <f t="shared" si="1"/>
        <v>656.27107122034988</v>
      </c>
      <c r="D81" s="2">
        <f t="shared" si="2"/>
        <v>1406.2710712203498</v>
      </c>
      <c r="E81" s="2">
        <f t="shared" si="3"/>
        <v>101250</v>
      </c>
    </row>
    <row r="82" spans="1:5" x14ac:dyDescent="0.25">
      <c r="A82" s="2">
        <v>66</v>
      </c>
      <c r="B82" s="2">
        <f t="shared" si="4"/>
        <v>750</v>
      </c>
      <c r="C82" s="2">
        <f t="shared" ref="C82:C145" si="5">E81*J$15</f>
        <v>651.44554863784731</v>
      </c>
      <c r="D82" s="2">
        <f t="shared" ref="D82:D145" si="6" xml:space="preserve"> SUM(B82,C82)</f>
        <v>1401.4455486378474</v>
      </c>
      <c r="E82" s="2">
        <f t="shared" ref="E82:E145" si="7">E81-B82</f>
        <v>100500</v>
      </c>
    </row>
    <row r="83" spans="1:5" x14ac:dyDescent="0.25">
      <c r="A83" s="2">
        <v>67</v>
      </c>
      <c r="B83" s="2">
        <f t="shared" si="4"/>
        <v>750</v>
      </c>
      <c r="C83" s="2">
        <f t="shared" si="5"/>
        <v>646.62002605534474</v>
      </c>
      <c r="D83" s="2">
        <f t="shared" si="6"/>
        <v>1396.6200260553446</v>
      </c>
      <c r="E83" s="2">
        <f t="shared" si="7"/>
        <v>99750</v>
      </c>
    </row>
    <row r="84" spans="1:5" x14ac:dyDescent="0.25">
      <c r="A84" s="2">
        <v>68</v>
      </c>
      <c r="B84" s="2">
        <f t="shared" si="4"/>
        <v>750</v>
      </c>
      <c r="C84" s="2">
        <f t="shared" si="5"/>
        <v>641.79450347284217</v>
      </c>
      <c r="D84" s="2">
        <f t="shared" si="6"/>
        <v>1391.7945034728423</v>
      </c>
      <c r="E84" s="2">
        <f t="shared" si="7"/>
        <v>99000</v>
      </c>
    </row>
    <row r="85" spans="1:5" x14ac:dyDescent="0.25">
      <c r="A85" s="2">
        <v>69</v>
      </c>
      <c r="B85" s="2">
        <f t="shared" si="4"/>
        <v>750</v>
      </c>
      <c r="C85" s="2">
        <f t="shared" si="5"/>
        <v>636.96898089033959</v>
      </c>
      <c r="D85" s="2">
        <f t="shared" si="6"/>
        <v>1386.9689808903395</v>
      </c>
      <c r="E85" s="2">
        <f t="shared" si="7"/>
        <v>98250</v>
      </c>
    </row>
    <row r="86" spans="1:5" x14ac:dyDescent="0.25">
      <c r="A86" s="2">
        <v>70</v>
      </c>
      <c r="B86" s="2">
        <f t="shared" si="4"/>
        <v>750</v>
      </c>
      <c r="C86" s="2">
        <f t="shared" si="5"/>
        <v>632.14345830783702</v>
      </c>
      <c r="D86" s="2">
        <f t="shared" si="6"/>
        <v>1382.1434583078371</v>
      </c>
      <c r="E86" s="2">
        <f t="shared" si="7"/>
        <v>97500</v>
      </c>
    </row>
    <row r="87" spans="1:5" x14ac:dyDescent="0.25">
      <c r="A87" s="2">
        <v>71</v>
      </c>
      <c r="B87" s="2">
        <f t="shared" si="4"/>
        <v>750</v>
      </c>
      <c r="C87" s="2">
        <f t="shared" si="5"/>
        <v>627.31793572533445</v>
      </c>
      <c r="D87" s="2">
        <f t="shared" si="6"/>
        <v>1377.3179357253343</v>
      </c>
      <c r="E87" s="2">
        <f t="shared" si="7"/>
        <v>96750</v>
      </c>
    </row>
    <row r="88" spans="1:5" x14ac:dyDescent="0.25">
      <c r="A88" s="2">
        <v>72</v>
      </c>
      <c r="B88" s="2">
        <f t="shared" si="4"/>
        <v>750</v>
      </c>
      <c r="C88" s="2">
        <f t="shared" si="5"/>
        <v>622.49241314283188</v>
      </c>
      <c r="D88" s="2">
        <f t="shared" si="6"/>
        <v>1372.492413142832</v>
      </c>
      <c r="E88" s="2">
        <f t="shared" si="7"/>
        <v>96000</v>
      </c>
    </row>
    <row r="89" spans="1:5" x14ac:dyDescent="0.25">
      <c r="A89" s="2">
        <v>73</v>
      </c>
      <c r="B89" s="2">
        <f t="shared" si="4"/>
        <v>750</v>
      </c>
      <c r="C89" s="2">
        <f t="shared" si="5"/>
        <v>617.66689056032931</v>
      </c>
      <c r="D89" s="2">
        <f t="shared" si="6"/>
        <v>1367.6668905603292</v>
      </c>
      <c r="E89" s="2">
        <f t="shared" si="7"/>
        <v>95250</v>
      </c>
    </row>
    <row r="90" spans="1:5" x14ac:dyDescent="0.25">
      <c r="A90" s="2">
        <v>74</v>
      </c>
      <c r="B90" s="2">
        <f t="shared" si="4"/>
        <v>750</v>
      </c>
      <c r="C90" s="2">
        <f t="shared" si="5"/>
        <v>612.84136797782674</v>
      </c>
      <c r="D90" s="2">
        <f t="shared" si="6"/>
        <v>1362.8413679778268</v>
      </c>
      <c r="E90" s="2">
        <f t="shared" si="7"/>
        <v>94500</v>
      </c>
    </row>
    <row r="91" spans="1:5" x14ac:dyDescent="0.25">
      <c r="A91" s="2">
        <v>75</v>
      </c>
      <c r="B91" s="2">
        <f t="shared" si="4"/>
        <v>750</v>
      </c>
      <c r="C91" s="2">
        <f t="shared" si="5"/>
        <v>608.01584539532416</v>
      </c>
      <c r="D91" s="2">
        <f t="shared" si="6"/>
        <v>1358.015845395324</v>
      </c>
      <c r="E91" s="2">
        <f t="shared" si="7"/>
        <v>93750</v>
      </c>
    </row>
    <row r="92" spans="1:5" x14ac:dyDescent="0.25">
      <c r="A92" s="2">
        <v>76</v>
      </c>
      <c r="B92" s="2">
        <f t="shared" si="4"/>
        <v>750</v>
      </c>
      <c r="C92" s="2">
        <f t="shared" si="5"/>
        <v>603.19032281282159</v>
      </c>
      <c r="D92" s="2">
        <f t="shared" si="6"/>
        <v>1353.1903228128217</v>
      </c>
      <c r="E92" s="2">
        <f t="shared" si="7"/>
        <v>93000</v>
      </c>
    </row>
    <row r="93" spans="1:5" x14ac:dyDescent="0.25">
      <c r="A93" s="2">
        <v>77</v>
      </c>
      <c r="B93" s="2">
        <f t="shared" si="4"/>
        <v>750</v>
      </c>
      <c r="C93" s="2">
        <f t="shared" si="5"/>
        <v>598.36480023031902</v>
      </c>
      <c r="D93" s="2">
        <f t="shared" si="6"/>
        <v>1348.3648002303189</v>
      </c>
      <c r="E93" s="2">
        <f t="shared" si="7"/>
        <v>92250</v>
      </c>
    </row>
    <row r="94" spans="1:5" x14ac:dyDescent="0.25">
      <c r="A94" s="2">
        <v>78</v>
      </c>
      <c r="B94" s="2">
        <f t="shared" si="4"/>
        <v>750</v>
      </c>
      <c r="C94" s="2">
        <f t="shared" si="5"/>
        <v>593.53927764781645</v>
      </c>
      <c r="D94" s="2">
        <f t="shared" si="6"/>
        <v>1343.5392776478166</v>
      </c>
      <c r="E94" s="2">
        <f t="shared" si="7"/>
        <v>91500</v>
      </c>
    </row>
    <row r="95" spans="1:5" x14ac:dyDescent="0.25">
      <c r="A95" s="2">
        <v>79</v>
      </c>
      <c r="B95" s="2">
        <f t="shared" si="4"/>
        <v>750</v>
      </c>
      <c r="C95" s="2">
        <f t="shared" si="5"/>
        <v>588.71375506531388</v>
      </c>
      <c r="D95" s="2">
        <f t="shared" si="6"/>
        <v>1338.7137550653138</v>
      </c>
      <c r="E95" s="2">
        <f t="shared" si="7"/>
        <v>90750</v>
      </c>
    </row>
    <row r="96" spans="1:5" x14ac:dyDescent="0.25">
      <c r="A96" s="2">
        <v>80</v>
      </c>
      <c r="B96" s="2">
        <f t="shared" si="4"/>
        <v>750</v>
      </c>
      <c r="C96" s="2">
        <f t="shared" si="5"/>
        <v>583.8882324828113</v>
      </c>
      <c r="D96" s="2">
        <f t="shared" si="6"/>
        <v>1333.8882324828114</v>
      </c>
      <c r="E96" s="2">
        <f t="shared" si="7"/>
        <v>90000</v>
      </c>
    </row>
    <row r="97" spans="1:5" x14ac:dyDescent="0.25">
      <c r="A97" s="2">
        <v>81</v>
      </c>
      <c r="B97" s="2">
        <f t="shared" si="4"/>
        <v>750</v>
      </c>
      <c r="C97" s="2">
        <f t="shared" si="5"/>
        <v>579.06270990030873</v>
      </c>
      <c r="D97" s="2">
        <f t="shared" si="6"/>
        <v>1329.0627099003086</v>
      </c>
      <c r="E97" s="2">
        <f t="shared" si="7"/>
        <v>89250</v>
      </c>
    </row>
    <row r="98" spans="1:5" x14ac:dyDescent="0.25">
      <c r="A98" s="2">
        <v>82</v>
      </c>
      <c r="B98" s="2">
        <f t="shared" si="4"/>
        <v>750</v>
      </c>
      <c r="C98" s="2">
        <f t="shared" si="5"/>
        <v>574.23718731780616</v>
      </c>
      <c r="D98" s="2">
        <f t="shared" si="6"/>
        <v>1324.2371873178063</v>
      </c>
      <c r="E98" s="2">
        <f t="shared" si="7"/>
        <v>88500</v>
      </c>
    </row>
    <row r="99" spans="1:5" x14ac:dyDescent="0.25">
      <c r="A99" s="2">
        <v>83</v>
      </c>
      <c r="B99" s="2">
        <f t="shared" si="4"/>
        <v>750</v>
      </c>
      <c r="C99" s="2">
        <f t="shared" si="5"/>
        <v>569.41166473530359</v>
      </c>
      <c r="D99" s="2">
        <f t="shared" si="6"/>
        <v>1319.4116647353035</v>
      </c>
      <c r="E99" s="2">
        <f t="shared" si="7"/>
        <v>87750</v>
      </c>
    </row>
    <row r="100" spans="1:5" x14ac:dyDescent="0.25">
      <c r="A100" s="2">
        <v>84</v>
      </c>
      <c r="B100" s="2">
        <f t="shared" si="4"/>
        <v>750</v>
      </c>
      <c r="C100" s="2">
        <f t="shared" si="5"/>
        <v>564.58614215280102</v>
      </c>
      <c r="D100" s="2">
        <f t="shared" si="6"/>
        <v>1314.5861421528011</v>
      </c>
      <c r="E100" s="2">
        <f t="shared" si="7"/>
        <v>87000</v>
      </c>
    </row>
    <row r="101" spans="1:5" x14ac:dyDescent="0.25">
      <c r="A101" s="2">
        <v>85</v>
      </c>
      <c r="B101" s="2">
        <f t="shared" si="4"/>
        <v>750</v>
      </c>
      <c r="C101" s="2">
        <f t="shared" si="5"/>
        <v>559.76061957029845</v>
      </c>
      <c r="D101" s="2">
        <f t="shared" si="6"/>
        <v>1309.7606195702983</v>
      </c>
      <c r="E101" s="2">
        <f t="shared" si="7"/>
        <v>86250</v>
      </c>
    </row>
    <row r="102" spans="1:5" x14ac:dyDescent="0.25">
      <c r="A102" s="2">
        <v>86</v>
      </c>
      <c r="B102" s="2">
        <f t="shared" si="4"/>
        <v>750</v>
      </c>
      <c r="C102" s="2">
        <f t="shared" si="5"/>
        <v>554.93509698779587</v>
      </c>
      <c r="D102" s="2">
        <f t="shared" si="6"/>
        <v>1304.935096987796</v>
      </c>
      <c r="E102" s="2">
        <f t="shared" si="7"/>
        <v>85500</v>
      </c>
    </row>
    <row r="103" spans="1:5" x14ac:dyDescent="0.25">
      <c r="A103" s="2">
        <v>87</v>
      </c>
      <c r="B103" s="2">
        <f t="shared" si="4"/>
        <v>750</v>
      </c>
      <c r="C103" s="2">
        <f t="shared" si="5"/>
        <v>550.1095744052933</v>
      </c>
      <c r="D103" s="2">
        <f t="shared" si="6"/>
        <v>1300.1095744052932</v>
      </c>
      <c r="E103" s="2">
        <f t="shared" si="7"/>
        <v>84750</v>
      </c>
    </row>
    <row r="104" spans="1:5" x14ac:dyDescent="0.25">
      <c r="A104" s="2">
        <v>88</v>
      </c>
      <c r="B104" s="2">
        <f t="shared" si="4"/>
        <v>750</v>
      </c>
      <c r="C104" s="2">
        <f t="shared" si="5"/>
        <v>545.28405182279073</v>
      </c>
      <c r="D104" s="2">
        <f t="shared" si="6"/>
        <v>1295.2840518227908</v>
      </c>
      <c r="E104" s="2">
        <f t="shared" si="7"/>
        <v>84000</v>
      </c>
    </row>
    <row r="105" spans="1:5" x14ac:dyDescent="0.25">
      <c r="A105" s="2">
        <v>89</v>
      </c>
      <c r="B105" s="2">
        <f t="shared" si="4"/>
        <v>750</v>
      </c>
      <c r="C105" s="2">
        <f t="shared" si="5"/>
        <v>540.45852924028816</v>
      </c>
      <c r="D105" s="2">
        <f t="shared" si="6"/>
        <v>1290.458529240288</v>
      </c>
      <c r="E105" s="2">
        <f t="shared" si="7"/>
        <v>83250</v>
      </c>
    </row>
    <row r="106" spans="1:5" x14ac:dyDescent="0.25">
      <c r="A106" s="2">
        <v>90</v>
      </c>
      <c r="B106" s="2">
        <f t="shared" si="4"/>
        <v>750</v>
      </c>
      <c r="C106" s="2">
        <f t="shared" si="5"/>
        <v>535.63300665778559</v>
      </c>
      <c r="D106" s="2">
        <f t="shared" si="6"/>
        <v>1285.6330066577857</v>
      </c>
      <c r="E106" s="2">
        <f t="shared" si="7"/>
        <v>82500</v>
      </c>
    </row>
    <row r="107" spans="1:5" x14ac:dyDescent="0.25">
      <c r="A107" s="2">
        <v>91</v>
      </c>
      <c r="B107" s="2">
        <f t="shared" si="4"/>
        <v>750</v>
      </c>
      <c r="C107" s="2">
        <f t="shared" si="5"/>
        <v>530.80748407528301</v>
      </c>
      <c r="D107" s="2">
        <f t="shared" si="6"/>
        <v>1280.8074840752829</v>
      </c>
      <c r="E107" s="2">
        <f t="shared" si="7"/>
        <v>81750</v>
      </c>
    </row>
    <row r="108" spans="1:5" x14ac:dyDescent="0.25">
      <c r="A108" s="2">
        <v>92</v>
      </c>
      <c r="B108" s="2">
        <f t="shared" si="4"/>
        <v>750</v>
      </c>
      <c r="C108" s="2">
        <f t="shared" si="5"/>
        <v>525.98196149278044</v>
      </c>
      <c r="D108" s="2">
        <f t="shared" si="6"/>
        <v>1275.9819614927806</v>
      </c>
      <c r="E108" s="2">
        <f t="shared" si="7"/>
        <v>81000</v>
      </c>
    </row>
    <row r="109" spans="1:5" x14ac:dyDescent="0.25">
      <c r="A109" s="2">
        <v>93</v>
      </c>
      <c r="B109" s="2">
        <f t="shared" si="4"/>
        <v>750</v>
      </c>
      <c r="C109" s="2">
        <f t="shared" si="5"/>
        <v>521.15643891027787</v>
      </c>
      <c r="D109" s="2">
        <f t="shared" si="6"/>
        <v>1271.1564389102778</v>
      </c>
      <c r="E109" s="2">
        <f t="shared" si="7"/>
        <v>80250</v>
      </c>
    </row>
    <row r="110" spans="1:5" x14ac:dyDescent="0.25">
      <c r="A110" s="2">
        <v>94</v>
      </c>
      <c r="B110" s="2">
        <f t="shared" si="4"/>
        <v>750</v>
      </c>
      <c r="C110" s="2">
        <f t="shared" si="5"/>
        <v>516.3309163277753</v>
      </c>
      <c r="D110" s="2">
        <f t="shared" si="6"/>
        <v>1266.3309163277754</v>
      </c>
      <c r="E110" s="2">
        <f t="shared" si="7"/>
        <v>79500</v>
      </c>
    </row>
    <row r="111" spans="1:5" x14ac:dyDescent="0.25">
      <c r="A111" s="2">
        <v>95</v>
      </c>
      <c r="B111" s="2">
        <f t="shared" si="4"/>
        <v>750</v>
      </c>
      <c r="C111" s="2">
        <f t="shared" si="5"/>
        <v>511.50539374527273</v>
      </c>
      <c r="D111" s="2">
        <f t="shared" si="6"/>
        <v>1261.5053937452726</v>
      </c>
      <c r="E111" s="2">
        <f t="shared" si="7"/>
        <v>78750</v>
      </c>
    </row>
    <row r="112" spans="1:5" x14ac:dyDescent="0.25">
      <c r="A112" s="2">
        <v>96</v>
      </c>
      <c r="B112" s="2">
        <f t="shared" si="4"/>
        <v>750</v>
      </c>
      <c r="C112" s="2">
        <f t="shared" si="5"/>
        <v>506.67987116277016</v>
      </c>
      <c r="D112" s="2">
        <f t="shared" si="6"/>
        <v>1256.6798711627703</v>
      </c>
      <c r="E112" s="2">
        <f t="shared" si="7"/>
        <v>78000</v>
      </c>
    </row>
    <row r="113" spans="1:5" x14ac:dyDescent="0.25">
      <c r="A113" s="2">
        <v>97</v>
      </c>
      <c r="B113" s="2">
        <f t="shared" si="4"/>
        <v>750</v>
      </c>
      <c r="C113" s="2">
        <f t="shared" si="5"/>
        <v>501.85434858026758</v>
      </c>
      <c r="D113" s="2">
        <f t="shared" si="6"/>
        <v>1251.8543485802675</v>
      </c>
      <c r="E113" s="2">
        <f t="shared" si="7"/>
        <v>77250</v>
      </c>
    </row>
    <row r="114" spans="1:5" x14ac:dyDescent="0.25">
      <c r="A114" s="2">
        <v>98</v>
      </c>
      <c r="B114" s="2">
        <f t="shared" si="4"/>
        <v>750</v>
      </c>
      <c r="C114" s="2">
        <f t="shared" si="5"/>
        <v>497.02882599776501</v>
      </c>
      <c r="D114" s="2">
        <f t="shared" si="6"/>
        <v>1247.0288259977651</v>
      </c>
      <c r="E114" s="2">
        <f t="shared" si="7"/>
        <v>76500</v>
      </c>
    </row>
    <row r="115" spans="1:5" x14ac:dyDescent="0.25">
      <c r="A115" s="2">
        <v>99</v>
      </c>
      <c r="B115" s="2">
        <f t="shared" si="4"/>
        <v>750</v>
      </c>
      <c r="C115" s="2">
        <f t="shared" si="5"/>
        <v>492.20330341526244</v>
      </c>
      <c r="D115" s="2">
        <f t="shared" si="6"/>
        <v>1242.2033034152623</v>
      </c>
      <c r="E115" s="2">
        <f t="shared" si="7"/>
        <v>75750</v>
      </c>
    </row>
    <row r="116" spans="1:5" x14ac:dyDescent="0.25">
      <c r="A116" s="2">
        <v>100</v>
      </c>
      <c r="B116" s="2">
        <f t="shared" si="4"/>
        <v>750</v>
      </c>
      <c r="C116" s="2">
        <f t="shared" si="5"/>
        <v>487.37778083275987</v>
      </c>
      <c r="D116" s="2">
        <f t="shared" si="6"/>
        <v>1237.37778083276</v>
      </c>
      <c r="E116" s="2">
        <f t="shared" si="7"/>
        <v>75000</v>
      </c>
    </row>
    <row r="117" spans="1:5" x14ac:dyDescent="0.25">
      <c r="A117" s="2">
        <v>101</v>
      </c>
      <c r="B117" s="2">
        <f t="shared" si="4"/>
        <v>750</v>
      </c>
      <c r="C117" s="2">
        <f t="shared" si="5"/>
        <v>482.5522582502573</v>
      </c>
      <c r="D117" s="2">
        <f t="shared" si="6"/>
        <v>1232.5522582502572</v>
      </c>
      <c r="E117" s="2">
        <f t="shared" si="7"/>
        <v>74250</v>
      </c>
    </row>
    <row r="118" spans="1:5" x14ac:dyDescent="0.25">
      <c r="A118" s="2">
        <v>102</v>
      </c>
      <c r="B118" s="2">
        <f t="shared" si="4"/>
        <v>750</v>
      </c>
      <c r="C118" s="2">
        <f t="shared" si="5"/>
        <v>477.72673566775472</v>
      </c>
      <c r="D118" s="2">
        <f t="shared" si="6"/>
        <v>1227.7267356677548</v>
      </c>
      <c r="E118" s="2">
        <f t="shared" si="7"/>
        <v>73500</v>
      </c>
    </row>
    <row r="119" spans="1:5" x14ac:dyDescent="0.25">
      <c r="A119" s="2">
        <v>103</v>
      </c>
      <c r="B119" s="2">
        <f t="shared" si="4"/>
        <v>750</v>
      </c>
      <c r="C119" s="2">
        <f t="shared" si="5"/>
        <v>472.90121308525215</v>
      </c>
      <c r="D119" s="2">
        <f t="shared" si="6"/>
        <v>1222.901213085252</v>
      </c>
      <c r="E119" s="2">
        <f t="shared" si="7"/>
        <v>72750</v>
      </c>
    </row>
    <row r="120" spans="1:5" x14ac:dyDescent="0.25">
      <c r="A120" s="2">
        <v>104</v>
      </c>
      <c r="B120" s="2">
        <f t="shared" si="4"/>
        <v>750</v>
      </c>
      <c r="C120" s="2">
        <f t="shared" si="5"/>
        <v>468.07569050274958</v>
      </c>
      <c r="D120" s="2">
        <f t="shared" si="6"/>
        <v>1218.0756905027497</v>
      </c>
      <c r="E120" s="2">
        <f t="shared" si="7"/>
        <v>72000</v>
      </c>
    </row>
    <row r="121" spans="1:5" x14ac:dyDescent="0.25">
      <c r="A121" s="2">
        <v>105</v>
      </c>
      <c r="B121" s="2">
        <f t="shared" si="4"/>
        <v>750</v>
      </c>
      <c r="C121" s="2">
        <f t="shared" si="5"/>
        <v>463.25016792024701</v>
      </c>
      <c r="D121" s="2">
        <f t="shared" si="6"/>
        <v>1213.2501679202469</v>
      </c>
      <c r="E121" s="2">
        <f t="shared" si="7"/>
        <v>71250</v>
      </c>
    </row>
    <row r="122" spans="1:5" x14ac:dyDescent="0.25">
      <c r="A122" s="2">
        <v>106</v>
      </c>
      <c r="B122" s="2">
        <f t="shared" si="4"/>
        <v>750</v>
      </c>
      <c r="C122" s="2">
        <f t="shared" si="5"/>
        <v>458.42464533774438</v>
      </c>
      <c r="D122" s="2">
        <f t="shared" si="6"/>
        <v>1208.4246453377443</v>
      </c>
      <c r="E122" s="2">
        <f t="shared" si="7"/>
        <v>70500</v>
      </c>
    </row>
    <row r="123" spans="1:5" x14ac:dyDescent="0.25">
      <c r="A123" s="2">
        <v>107</v>
      </c>
      <c r="B123" s="2">
        <f t="shared" si="4"/>
        <v>750</v>
      </c>
      <c r="C123" s="2">
        <f t="shared" si="5"/>
        <v>453.59912275524181</v>
      </c>
      <c r="D123" s="2">
        <f t="shared" si="6"/>
        <v>1203.5991227552418</v>
      </c>
      <c r="E123" s="2">
        <f t="shared" si="7"/>
        <v>69750</v>
      </c>
    </row>
    <row r="124" spans="1:5" x14ac:dyDescent="0.25">
      <c r="A124" s="2">
        <v>108</v>
      </c>
      <c r="B124" s="2">
        <f t="shared" si="4"/>
        <v>750</v>
      </c>
      <c r="C124" s="2">
        <f t="shared" si="5"/>
        <v>448.77360017273924</v>
      </c>
      <c r="D124" s="2">
        <f t="shared" si="6"/>
        <v>1198.7736001727392</v>
      </c>
      <c r="E124" s="2">
        <f t="shared" si="7"/>
        <v>69000</v>
      </c>
    </row>
    <row r="125" spans="1:5" x14ac:dyDescent="0.25">
      <c r="A125" s="2">
        <v>109</v>
      </c>
      <c r="B125" s="2">
        <f t="shared" si="4"/>
        <v>750</v>
      </c>
      <c r="C125" s="2">
        <f t="shared" si="5"/>
        <v>443.94807759023666</v>
      </c>
      <c r="D125" s="2">
        <f t="shared" si="6"/>
        <v>1193.9480775902366</v>
      </c>
      <c r="E125" s="2">
        <f t="shared" si="7"/>
        <v>68250</v>
      </c>
    </row>
    <row r="126" spans="1:5" x14ac:dyDescent="0.25">
      <c r="A126" s="2">
        <v>110</v>
      </c>
      <c r="B126" s="2">
        <f t="shared" si="4"/>
        <v>750</v>
      </c>
      <c r="C126" s="2">
        <f t="shared" si="5"/>
        <v>439.12255500773409</v>
      </c>
      <c r="D126" s="2">
        <f t="shared" si="6"/>
        <v>1189.122555007734</v>
      </c>
      <c r="E126" s="2">
        <f t="shared" si="7"/>
        <v>67500</v>
      </c>
    </row>
    <row r="127" spans="1:5" x14ac:dyDescent="0.25">
      <c r="A127" s="2">
        <v>111</v>
      </c>
      <c r="B127" s="2">
        <f t="shared" si="4"/>
        <v>750</v>
      </c>
      <c r="C127" s="2">
        <f t="shared" si="5"/>
        <v>434.29703242523152</v>
      </c>
      <c r="D127" s="2">
        <f t="shared" si="6"/>
        <v>1184.2970324252315</v>
      </c>
      <c r="E127" s="2">
        <f t="shared" si="7"/>
        <v>66750</v>
      </c>
    </row>
    <row r="128" spans="1:5" x14ac:dyDescent="0.25">
      <c r="A128" s="2">
        <v>112</v>
      </c>
      <c r="B128" s="2">
        <f t="shared" si="4"/>
        <v>750</v>
      </c>
      <c r="C128" s="2">
        <f t="shared" si="5"/>
        <v>429.47150984272895</v>
      </c>
      <c r="D128" s="2">
        <f t="shared" si="6"/>
        <v>1179.4715098427289</v>
      </c>
      <c r="E128" s="2">
        <f t="shared" si="7"/>
        <v>66000</v>
      </c>
    </row>
    <row r="129" spans="1:5" x14ac:dyDescent="0.25">
      <c r="A129" s="2">
        <v>113</v>
      </c>
      <c r="B129" s="2">
        <f t="shared" si="4"/>
        <v>750</v>
      </c>
      <c r="C129" s="2">
        <f t="shared" si="5"/>
        <v>424.64598726022638</v>
      </c>
      <c r="D129" s="2">
        <f t="shared" si="6"/>
        <v>1174.6459872602263</v>
      </c>
      <c r="E129" s="2">
        <f t="shared" si="7"/>
        <v>65250</v>
      </c>
    </row>
    <row r="130" spans="1:5" x14ac:dyDescent="0.25">
      <c r="A130" s="2">
        <v>114</v>
      </c>
      <c r="B130" s="2">
        <f t="shared" si="4"/>
        <v>750</v>
      </c>
      <c r="C130" s="2">
        <f t="shared" si="5"/>
        <v>419.82046467772381</v>
      </c>
      <c r="D130" s="2">
        <f t="shared" si="6"/>
        <v>1169.8204646777237</v>
      </c>
      <c r="E130" s="2">
        <f t="shared" si="7"/>
        <v>64500</v>
      </c>
    </row>
    <row r="131" spans="1:5" x14ac:dyDescent="0.25">
      <c r="A131" s="2">
        <v>115</v>
      </c>
      <c r="B131" s="2">
        <f t="shared" si="4"/>
        <v>750</v>
      </c>
      <c r="C131" s="2">
        <f t="shared" si="5"/>
        <v>414.99494209522123</v>
      </c>
      <c r="D131" s="2">
        <f t="shared" si="6"/>
        <v>1164.9949420952212</v>
      </c>
      <c r="E131" s="2">
        <f t="shared" si="7"/>
        <v>63750</v>
      </c>
    </row>
    <row r="132" spans="1:5" x14ac:dyDescent="0.25">
      <c r="A132" s="2">
        <v>116</v>
      </c>
      <c r="B132" s="2">
        <f t="shared" si="4"/>
        <v>750</v>
      </c>
      <c r="C132" s="2">
        <f t="shared" si="5"/>
        <v>410.16941951271866</v>
      </c>
      <c r="D132" s="2">
        <f t="shared" si="6"/>
        <v>1160.1694195127186</v>
      </c>
      <c r="E132" s="2">
        <f t="shared" si="7"/>
        <v>63000</v>
      </c>
    </row>
    <row r="133" spans="1:5" x14ac:dyDescent="0.25">
      <c r="A133" s="2">
        <v>117</v>
      </c>
      <c r="B133" s="2">
        <f t="shared" si="4"/>
        <v>750</v>
      </c>
      <c r="C133" s="2">
        <f t="shared" si="5"/>
        <v>405.34389693021609</v>
      </c>
      <c r="D133" s="2">
        <f t="shared" si="6"/>
        <v>1155.343896930216</v>
      </c>
      <c r="E133" s="2">
        <f t="shared" si="7"/>
        <v>62250</v>
      </c>
    </row>
    <row r="134" spans="1:5" x14ac:dyDescent="0.25">
      <c r="A134" s="2">
        <v>118</v>
      </c>
      <c r="B134" s="2">
        <f t="shared" si="4"/>
        <v>750</v>
      </c>
      <c r="C134" s="2">
        <f t="shared" si="5"/>
        <v>400.51837434771352</v>
      </c>
      <c r="D134" s="2">
        <f t="shared" si="6"/>
        <v>1150.5183743477135</v>
      </c>
      <c r="E134" s="2">
        <f t="shared" si="7"/>
        <v>61500</v>
      </c>
    </row>
    <row r="135" spans="1:5" x14ac:dyDescent="0.25">
      <c r="A135" s="2">
        <v>119</v>
      </c>
      <c r="B135" s="2">
        <f t="shared" si="4"/>
        <v>750</v>
      </c>
      <c r="C135" s="2">
        <f t="shared" si="5"/>
        <v>395.69285176521095</v>
      </c>
      <c r="D135" s="2">
        <f t="shared" si="6"/>
        <v>1145.6928517652109</v>
      </c>
      <c r="E135" s="2">
        <f t="shared" si="7"/>
        <v>60750</v>
      </c>
    </row>
    <row r="136" spans="1:5" x14ac:dyDescent="0.25">
      <c r="A136" s="2">
        <v>120</v>
      </c>
      <c r="B136" s="2">
        <f t="shared" si="4"/>
        <v>750</v>
      </c>
      <c r="C136" s="2">
        <f t="shared" si="5"/>
        <v>390.86732918270837</v>
      </c>
      <c r="D136" s="2">
        <f t="shared" si="6"/>
        <v>1140.8673291827083</v>
      </c>
      <c r="E136" s="2">
        <f t="shared" si="7"/>
        <v>60000</v>
      </c>
    </row>
    <row r="137" spans="1:5" x14ac:dyDescent="0.25">
      <c r="A137" s="2">
        <v>121</v>
      </c>
      <c r="B137" s="2">
        <f t="shared" si="4"/>
        <v>750</v>
      </c>
      <c r="C137" s="2">
        <f t="shared" si="5"/>
        <v>386.0418066002058</v>
      </c>
      <c r="D137" s="2">
        <f t="shared" si="6"/>
        <v>1136.0418066002057</v>
      </c>
      <c r="E137" s="2">
        <f t="shared" si="7"/>
        <v>59250</v>
      </c>
    </row>
    <row r="138" spans="1:5" x14ac:dyDescent="0.25">
      <c r="A138" s="2">
        <v>122</v>
      </c>
      <c r="B138" s="2">
        <f t="shared" si="4"/>
        <v>750</v>
      </c>
      <c r="C138" s="2">
        <f t="shared" si="5"/>
        <v>381.21628401770323</v>
      </c>
      <c r="D138" s="2">
        <f t="shared" si="6"/>
        <v>1131.2162840177032</v>
      </c>
      <c r="E138" s="2">
        <f t="shared" si="7"/>
        <v>58500</v>
      </c>
    </row>
    <row r="139" spans="1:5" x14ac:dyDescent="0.25">
      <c r="A139" s="2">
        <v>123</v>
      </c>
      <c r="B139" s="2">
        <f t="shared" si="4"/>
        <v>750</v>
      </c>
      <c r="C139" s="2">
        <f t="shared" si="5"/>
        <v>376.39076143520066</v>
      </c>
      <c r="D139" s="2">
        <f t="shared" si="6"/>
        <v>1126.3907614352006</v>
      </c>
      <c r="E139" s="2">
        <f t="shared" si="7"/>
        <v>57750</v>
      </c>
    </row>
    <row r="140" spans="1:5" x14ac:dyDescent="0.25">
      <c r="A140" s="2">
        <v>124</v>
      </c>
      <c r="B140" s="2">
        <f t="shared" si="4"/>
        <v>750</v>
      </c>
      <c r="C140" s="2">
        <f t="shared" si="5"/>
        <v>371.56523885269809</v>
      </c>
      <c r="D140" s="2">
        <f t="shared" si="6"/>
        <v>1121.565238852698</v>
      </c>
      <c r="E140" s="2">
        <f t="shared" si="7"/>
        <v>57000</v>
      </c>
    </row>
    <row r="141" spans="1:5" x14ac:dyDescent="0.25">
      <c r="A141" s="2">
        <v>125</v>
      </c>
      <c r="B141" s="2">
        <f t="shared" si="4"/>
        <v>750</v>
      </c>
      <c r="C141" s="2">
        <f t="shared" si="5"/>
        <v>366.73971627019552</v>
      </c>
      <c r="D141" s="2">
        <f t="shared" si="6"/>
        <v>1116.7397162701955</v>
      </c>
      <c r="E141" s="2">
        <f t="shared" si="7"/>
        <v>56250</v>
      </c>
    </row>
    <row r="142" spans="1:5" x14ac:dyDescent="0.25">
      <c r="A142" s="2">
        <v>126</v>
      </c>
      <c r="B142" s="2">
        <f t="shared" si="4"/>
        <v>750</v>
      </c>
      <c r="C142" s="2">
        <f t="shared" si="5"/>
        <v>361.91419368769294</v>
      </c>
      <c r="D142" s="2">
        <f t="shared" si="6"/>
        <v>1111.9141936876929</v>
      </c>
      <c r="E142" s="2">
        <f t="shared" si="7"/>
        <v>55500</v>
      </c>
    </row>
    <row r="143" spans="1:5" x14ac:dyDescent="0.25">
      <c r="A143" s="2">
        <v>127</v>
      </c>
      <c r="B143" s="2">
        <f t="shared" si="4"/>
        <v>750</v>
      </c>
      <c r="C143" s="2">
        <f t="shared" si="5"/>
        <v>357.08867110519037</v>
      </c>
      <c r="D143" s="2">
        <f t="shared" si="6"/>
        <v>1107.0886711051903</v>
      </c>
      <c r="E143" s="2">
        <f t="shared" si="7"/>
        <v>54750</v>
      </c>
    </row>
    <row r="144" spans="1:5" x14ac:dyDescent="0.25">
      <c r="A144" s="2">
        <v>128</v>
      </c>
      <c r="B144" s="2">
        <f t="shared" si="4"/>
        <v>750</v>
      </c>
      <c r="C144" s="2">
        <f t="shared" si="5"/>
        <v>352.2631485226878</v>
      </c>
      <c r="D144" s="2">
        <f t="shared" si="6"/>
        <v>1102.2631485226877</v>
      </c>
      <c r="E144" s="2">
        <f t="shared" si="7"/>
        <v>54000</v>
      </c>
    </row>
    <row r="145" spans="1:5" x14ac:dyDescent="0.25">
      <c r="A145" s="2">
        <v>129</v>
      </c>
      <c r="B145" s="2">
        <f t="shared" ref="B145:B208" si="8">H$15</f>
        <v>750</v>
      </c>
      <c r="C145" s="2">
        <f t="shared" si="5"/>
        <v>347.43762594018523</v>
      </c>
      <c r="D145" s="2">
        <f t="shared" si="6"/>
        <v>1097.4376259401852</v>
      </c>
      <c r="E145" s="2">
        <f t="shared" si="7"/>
        <v>53250</v>
      </c>
    </row>
    <row r="146" spans="1:5" x14ac:dyDescent="0.25">
      <c r="A146" s="2">
        <v>130</v>
      </c>
      <c r="B146" s="2">
        <f t="shared" si="8"/>
        <v>750</v>
      </c>
      <c r="C146" s="2">
        <f t="shared" ref="C146:C209" si="9">E145*J$15</f>
        <v>342.61210335768266</v>
      </c>
      <c r="D146" s="2">
        <f t="shared" ref="D146:D209" si="10" xml:space="preserve"> SUM(B146,C146)</f>
        <v>1092.6121033576826</v>
      </c>
      <c r="E146" s="2">
        <f t="shared" ref="E146:E209" si="11">E145-B146</f>
        <v>52500</v>
      </c>
    </row>
    <row r="147" spans="1:5" x14ac:dyDescent="0.25">
      <c r="A147" s="2">
        <v>131</v>
      </c>
      <c r="B147" s="2">
        <f t="shared" si="8"/>
        <v>750</v>
      </c>
      <c r="C147" s="2">
        <f t="shared" si="9"/>
        <v>337.78658077518008</v>
      </c>
      <c r="D147" s="2">
        <f t="shared" si="10"/>
        <v>1087.78658077518</v>
      </c>
      <c r="E147" s="2">
        <f t="shared" si="11"/>
        <v>51750</v>
      </c>
    </row>
    <row r="148" spans="1:5" x14ac:dyDescent="0.25">
      <c r="A148" s="2">
        <v>132</v>
      </c>
      <c r="B148" s="2">
        <f t="shared" si="8"/>
        <v>750</v>
      </c>
      <c r="C148" s="2">
        <f t="shared" si="9"/>
        <v>332.96105819267751</v>
      </c>
      <c r="D148" s="2">
        <f t="shared" si="10"/>
        <v>1082.9610581926775</v>
      </c>
      <c r="E148" s="2">
        <f t="shared" si="11"/>
        <v>51000</v>
      </c>
    </row>
    <row r="149" spans="1:5" x14ac:dyDescent="0.25">
      <c r="A149" s="2">
        <v>133</v>
      </c>
      <c r="B149" s="2">
        <f t="shared" si="8"/>
        <v>750</v>
      </c>
      <c r="C149" s="2">
        <f t="shared" si="9"/>
        <v>328.13553561017494</v>
      </c>
      <c r="D149" s="2">
        <f t="shared" si="10"/>
        <v>1078.1355356101749</v>
      </c>
      <c r="E149" s="2">
        <f t="shared" si="11"/>
        <v>50250</v>
      </c>
    </row>
    <row r="150" spans="1:5" x14ac:dyDescent="0.25">
      <c r="A150" s="2">
        <v>134</v>
      </c>
      <c r="B150" s="2">
        <f t="shared" si="8"/>
        <v>750</v>
      </c>
      <c r="C150" s="2">
        <f t="shared" si="9"/>
        <v>323.31001302767237</v>
      </c>
      <c r="D150" s="2">
        <f t="shared" si="10"/>
        <v>1073.3100130276723</v>
      </c>
      <c r="E150" s="2">
        <f t="shared" si="11"/>
        <v>49500</v>
      </c>
    </row>
    <row r="151" spans="1:5" x14ac:dyDescent="0.25">
      <c r="A151" s="2">
        <v>135</v>
      </c>
      <c r="B151" s="2">
        <f t="shared" si="8"/>
        <v>750</v>
      </c>
      <c r="C151" s="2">
        <f t="shared" si="9"/>
        <v>318.4844904451698</v>
      </c>
      <c r="D151" s="2">
        <f t="shared" si="10"/>
        <v>1068.4844904451697</v>
      </c>
      <c r="E151" s="2">
        <f t="shared" si="11"/>
        <v>48750</v>
      </c>
    </row>
    <row r="152" spans="1:5" x14ac:dyDescent="0.25">
      <c r="A152" s="2">
        <v>136</v>
      </c>
      <c r="B152" s="2">
        <f t="shared" si="8"/>
        <v>750</v>
      </c>
      <c r="C152" s="2">
        <f t="shared" si="9"/>
        <v>313.65896786266723</v>
      </c>
      <c r="D152" s="2">
        <f t="shared" si="10"/>
        <v>1063.6589678626672</v>
      </c>
      <c r="E152" s="2">
        <f t="shared" si="11"/>
        <v>48000</v>
      </c>
    </row>
    <row r="153" spans="1:5" x14ac:dyDescent="0.25">
      <c r="A153" s="2">
        <v>137</v>
      </c>
      <c r="B153" s="2">
        <f t="shared" si="8"/>
        <v>750</v>
      </c>
      <c r="C153" s="2">
        <f t="shared" si="9"/>
        <v>308.83344528016465</v>
      </c>
      <c r="D153" s="2">
        <f t="shared" si="10"/>
        <v>1058.8334452801646</v>
      </c>
      <c r="E153" s="2">
        <f t="shared" si="11"/>
        <v>47250</v>
      </c>
    </row>
    <row r="154" spans="1:5" x14ac:dyDescent="0.25">
      <c r="A154" s="2">
        <v>138</v>
      </c>
      <c r="B154" s="2">
        <f t="shared" si="8"/>
        <v>750</v>
      </c>
      <c r="C154" s="2">
        <f t="shared" si="9"/>
        <v>304.00792269766208</v>
      </c>
      <c r="D154" s="2">
        <f t="shared" si="10"/>
        <v>1054.007922697662</v>
      </c>
      <c r="E154" s="2">
        <f t="shared" si="11"/>
        <v>46500</v>
      </c>
    </row>
    <row r="155" spans="1:5" x14ac:dyDescent="0.25">
      <c r="A155" s="2">
        <v>139</v>
      </c>
      <c r="B155" s="2">
        <f t="shared" si="8"/>
        <v>750</v>
      </c>
      <c r="C155" s="2">
        <f t="shared" si="9"/>
        <v>299.18240011515951</v>
      </c>
      <c r="D155" s="2">
        <f t="shared" si="10"/>
        <v>1049.1824001151595</v>
      </c>
      <c r="E155" s="2">
        <f t="shared" si="11"/>
        <v>45750</v>
      </c>
    </row>
    <row r="156" spans="1:5" x14ac:dyDescent="0.25">
      <c r="A156" s="2">
        <v>140</v>
      </c>
      <c r="B156" s="2">
        <f t="shared" si="8"/>
        <v>750</v>
      </c>
      <c r="C156" s="2">
        <f t="shared" si="9"/>
        <v>294.35687753265694</v>
      </c>
      <c r="D156" s="2">
        <f t="shared" si="10"/>
        <v>1044.3568775326569</v>
      </c>
      <c r="E156" s="2">
        <f t="shared" si="11"/>
        <v>45000</v>
      </c>
    </row>
    <row r="157" spans="1:5" x14ac:dyDescent="0.25">
      <c r="A157" s="2">
        <v>141</v>
      </c>
      <c r="B157" s="2">
        <f t="shared" si="8"/>
        <v>750</v>
      </c>
      <c r="C157" s="2">
        <f t="shared" si="9"/>
        <v>289.53135495015437</v>
      </c>
      <c r="D157" s="2">
        <f t="shared" si="10"/>
        <v>1039.5313549501543</v>
      </c>
      <c r="E157" s="2">
        <f t="shared" si="11"/>
        <v>44250</v>
      </c>
    </row>
    <row r="158" spans="1:5" x14ac:dyDescent="0.25">
      <c r="A158" s="2">
        <v>142</v>
      </c>
      <c r="B158" s="2">
        <f t="shared" si="8"/>
        <v>750</v>
      </c>
      <c r="C158" s="2">
        <f t="shared" si="9"/>
        <v>284.70583236765179</v>
      </c>
      <c r="D158" s="2">
        <f t="shared" si="10"/>
        <v>1034.7058323676517</v>
      </c>
      <c r="E158" s="2">
        <f t="shared" si="11"/>
        <v>43500</v>
      </c>
    </row>
    <row r="159" spans="1:5" x14ac:dyDescent="0.25">
      <c r="A159" s="2">
        <v>143</v>
      </c>
      <c r="B159" s="2">
        <f t="shared" si="8"/>
        <v>750</v>
      </c>
      <c r="C159" s="2">
        <f t="shared" si="9"/>
        <v>279.88030978514922</v>
      </c>
      <c r="D159" s="2">
        <f t="shared" si="10"/>
        <v>1029.8803097851492</v>
      </c>
      <c r="E159" s="2">
        <f t="shared" si="11"/>
        <v>42750</v>
      </c>
    </row>
    <row r="160" spans="1:5" x14ac:dyDescent="0.25">
      <c r="A160" s="2">
        <v>144</v>
      </c>
      <c r="B160" s="2">
        <f t="shared" si="8"/>
        <v>750</v>
      </c>
      <c r="C160" s="2">
        <f t="shared" si="9"/>
        <v>275.05478720264665</v>
      </c>
      <c r="D160" s="2">
        <f t="shared" si="10"/>
        <v>1025.0547872026466</v>
      </c>
      <c r="E160" s="2">
        <f t="shared" si="11"/>
        <v>42000</v>
      </c>
    </row>
    <row r="161" spans="1:5" x14ac:dyDescent="0.25">
      <c r="A161" s="2">
        <v>145</v>
      </c>
      <c r="B161" s="2">
        <f t="shared" si="8"/>
        <v>750</v>
      </c>
      <c r="C161" s="2">
        <f t="shared" si="9"/>
        <v>270.22926462014408</v>
      </c>
      <c r="D161" s="2">
        <f t="shared" si="10"/>
        <v>1020.229264620144</v>
      </c>
      <c r="E161" s="2">
        <f t="shared" si="11"/>
        <v>41250</v>
      </c>
    </row>
    <row r="162" spans="1:5" x14ac:dyDescent="0.25">
      <c r="A162" s="2">
        <v>146</v>
      </c>
      <c r="B162" s="2">
        <f t="shared" si="8"/>
        <v>750</v>
      </c>
      <c r="C162" s="2">
        <f t="shared" si="9"/>
        <v>265.40374203764151</v>
      </c>
      <c r="D162" s="2">
        <f t="shared" si="10"/>
        <v>1015.4037420376415</v>
      </c>
      <c r="E162" s="2">
        <f t="shared" si="11"/>
        <v>40500</v>
      </c>
    </row>
    <row r="163" spans="1:5" x14ac:dyDescent="0.25">
      <c r="A163" s="2">
        <v>147</v>
      </c>
      <c r="B163" s="2">
        <f t="shared" si="8"/>
        <v>750</v>
      </c>
      <c r="C163" s="2">
        <f t="shared" si="9"/>
        <v>260.57821945513894</v>
      </c>
      <c r="D163" s="2">
        <f t="shared" si="10"/>
        <v>1010.5782194551389</v>
      </c>
      <c r="E163" s="2">
        <f t="shared" si="11"/>
        <v>39750</v>
      </c>
    </row>
    <row r="164" spans="1:5" x14ac:dyDescent="0.25">
      <c r="A164" s="2">
        <v>148</v>
      </c>
      <c r="B164" s="2">
        <f t="shared" si="8"/>
        <v>750</v>
      </c>
      <c r="C164" s="2">
        <f t="shared" si="9"/>
        <v>255.75269687263636</v>
      </c>
      <c r="D164" s="2">
        <f t="shared" si="10"/>
        <v>1005.7526968726363</v>
      </c>
      <c r="E164" s="2">
        <f t="shared" si="11"/>
        <v>39000</v>
      </c>
    </row>
    <row r="165" spans="1:5" x14ac:dyDescent="0.25">
      <c r="A165" s="2">
        <v>149</v>
      </c>
      <c r="B165" s="2">
        <f t="shared" si="8"/>
        <v>750</v>
      </c>
      <c r="C165" s="2">
        <f t="shared" si="9"/>
        <v>250.92717429013379</v>
      </c>
      <c r="D165" s="2">
        <f t="shared" si="10"/>
        <v>1000.9271742901337</v>
      </c>
      <c r="E165" s="2">
        <f t="shared" si="11"/>
        <v>38250</v>
      </c>
    </row>
    <row r="166" spans="1:5" x14ac:dyDescent="0.25">
      <c r="A166" s="2">
        <v>150</v>
      </c>
      <c r="B166" s="2">
        <f t="shared" si="8"/>
        <v>750</v>
      </c>
      <c r="C166" s="2">
        <f t="shared" si="9"/>
        <v>246.10165170763122</v>
      </c>
      <c r="D166" s="2">
        <f t="shared" si="10"/>
        <v>996.10165170763116</v>
      </c>
      <c r="E166" s="2">
        <f t="shared" si="11"/>
        <v>37500</v>
      </c>
    </row>
    <row r="167" spans="1:5" x14ac:dyDescent="0.25">
      <c r="A167" s="2">
        <v>151</v>
      </c>
      <c r="B167" s="2">
        <f t="shared" si="8"/>
        <v>750</v>
      </c>
      <c r="C167" s="2">
        <f t="shared" si="9"/>
        <v>241.27612912512865</v>
      </c>
      <c r="D167" s="2">
        <f t="shared" si="10"/>
        <v>991.27612912512859</v>
      </c>
      <c r="E167" s="2">
        <f t="shared" si="11"/>
        <v>36750</v>
      </c>
    </row>
    <row r="168" spans="1:5" x14ac:dyDescent="0.25">
      <c r="A168" s="2">
        <v>152</v>
      </c>
      <c r="B168" s="2">
        <f t="shared" si="8"/>
        <v>750</v>
      </c>
      <c r="C168" s="2">
        <f t="shared" si="9"/>
        <v>236.45060654262608</v>
      </c>
      <c r="D168" s="2">
        <f t="shared" si="10"/>
        <v>986.45060654262602</v>
      </c>
      <c r="E168" s="2">
        <f t="shared" si="11"/>
        <v>36000</v>
      </c>
    </row>
    <row r="169" spans="1:5" x14ac:dyDescent="0.25">
      <c r="A169" s="2">
        <v>153</v>
      </c>
      <c r="B169" s="2">
        <f t="shared" si="8"/>
        <v>750</v>
      </c>
      <c r="C169" s="2">
        <f t="shared" si="9"/>
        <v>231.6250839601235</v>
      </c>
      <c r="D169" s="2">
        <f t="shared" si="10"/>
        <v>981.62508396012345</v>
      </c>
      <c r="E169" s="2">
        <f t="shared" si="11"/>
        <v>35250</v>
      </c>
    </row>
    <row r="170" spans="1:5" x14ac:dyDescent="0.25">
      <c r="A170" s="2">
        <v>154</v>
      </c>
      <c r="B170" s="2">
        <f t="shared" si="8"/>
        <v>750</v>
      </c>
      <c r="C170" s="2">
        <f t="shared" si="9"/>
        <v>226.7995613776209</v>
      </c>
      <c r="D170" s="2">
        <f t="shared" si="10"/>
        <v>976.79956137762088</v>
      </c>
      <c r="E170" s="2">
        <f t="shared" si="11"/>
        <v>34500</v>
      </c>
    </row>
    <row r="171" spans="1:5" x14ac:dyDescent="0.25">
      <c r="A171" s="2">
        <v>155</v>
      </c>
      <c r="B171" s="2">
        <f t="shared" si="8"/>
        <v>750</v>
      </c>
      <c r="C171" s="2">
        <f t="shared" si="9"/>
        <v>221.97403879511833</v>
      </c>
      <c r="D171" s="2">
        <f t="shared" si="10"/>
        <v>971.9740387951183</v>
      </c>
      <c r="E171" s="2">
        <f t="shared" si="11"/>
        <v>33750</v>
      </c>
    </row>
    <row r="172" spans="1:5" x14ac:dyDescent="0.25">
      <c r="A172" s="2">
        <v>156</v>
      </c>
      <c r="B172" s="2">
        <f t="shared" si="8"/>
        <v>750</v>
      </c>
      <c r="C172" s="2">
        <f t="shared" si="9"/>
        <v>217.14851621261576</v>
      </c>
      <c r="D172" s="2">
        <f t="shared" si="10"/>
        <v>967.14851621261573</v>
      </c>
      <c r="E172" s="2">
        <f t="shared" si="11"/>
        <v>33000</v>
      </c>
    </row>
    <row r="173" spans="1:5" x14ac:dyDescent="0.25">
      <c r="A173" s="2">
        <v>157</v>
      </c>
      <c r="B173" s="2">
        <f t="shared" si="8"/>
        <v>750</v>
      </c>
      <c r="C173" s="2">
        <f t="shared" si="9"/>
        <v>212.32299363011319</v>
      </c>
      <c r="D173" s="2">
        <f t="shared" si="10"/>
        <v>962.32299363011316</v>
      </c>
      <c r="E173" s="2">
        <f t="shared" si="11"/>
        <v>32250</v>
      </c>
    </row>
    <row r="174" spans="1:5" x14ac:dyDescent="0.25">
      <c r="A174" s="2">
        <v>158</v>
      </c>
      <c r="B174" s="2">
        <f t="shared" si="8"/>
        <v>750</v>
      </c>
      <c r="C174" s="2">
        <f t="shared" si="9"/>
        <v>207.49747104761062</v>
      </c>
      <c r="D174" s="2">
        <f t="shared" si="10"/>
        <v>957.49747104761059</v>
      </c>
      <c r="E174" s="2">
        <f t="shared" si="11"/>
        <v>31500</v>
      </c>
    </row>
    <row r="175" spans="1:5" x14ac:dyDescent="0.25">
      <c r="A175" s="2">
        <v>159</v>
      </c>
      <c r="B175" s="2">
        <f t="shared" si="8"/>
        <v>750</v>
      </c>
      <c r="C175" s="2">
        <f t="shared" si="9"/>
        <v>202.67194846510804</v>
      </c>
      <c r="D175" s="2">
        <f t="shared" si="10"/>
        <v>952.67194846510802</v>
      </c>
      <c r="E175" s="2">
        <f t="shared" si="11"/>
        <v>30750</v>
      </c>
    </row>
    <row r="176" spans="1:5" x14ac:dyDescent="0.25">
      <c r="A176" s="2">
        <v>160</v>
      </c>
      <c r="B176" s="2">
        <f t="shared" si="8"/>
        <v>750</v>
      </c>
      <c r="C176" s="2">
        <f t="shared" si="9"/>
        <v>197.84642588260547</v>
      </c>
      <c r="D176" s="2">
        <f t="shared" si="10"/>
        <v>947.84642588260544</v>
      </c>
      <c r="E176" s="2">
        <f t="shared" si="11"/>
        <v>30000</v>
      </c>
    </row>
    <row r="177" spans="1:5" x14ac:dyDescent="0.25">
      <c r="A177" s="2">
        <v>161</v>
      </c>
      <c r="B177" s="2">
        <f t="shared" si="8"/>
        <v>750</v>
      </c>
      <c r="C177" s="2">
        <f t="shared" si="9"/>
        <v>193.0209033001029</v>
      </c>
      <c r="D177" s="2">
        <f t="shared" si="10"/>
        <v>943.02090330010287</v>
      </c>
      <c r="E177" s="2">
        <f t="shared" si="11"/>
        <v>29250</v>
      </c>
    </row>
    <row r="178" spans="1:5" x14ac:dyDescent="0.25">
      <c r="A178" s="2">
        <v>162</v>
      </c>
      <c r="B178" s="2">
        <f t="shared" si="8"/>
        <v>750</v>
      </c>
      <c r="C178" s="2">
        <f t="shared" si="9"/>
        <v>188.19538071760033</v>
      </c>
      <c r="D178" s="2">
        <f t="shared" si="10"/>
        <v>938.1953807176003</v>
      </c>
      <c r="E178" s="2">
        <f t="shared" si="11"/>
        <v>28500</v>
      </c>
    </row>
    <row r="179" spans="1:5" x14ac:dyDescent="0.25">
      <c r="A179" s="2">
        <v>163</v>
      </c>
      <c r="B179" s="2">
        <f t="shared" si="8"/>
        <v>750</v>
      </c>
      <c r="C179" s="2">
        <f t="shared" si="9"/>
        <v>183.36985813509776</v>
      </c>
      <c r="D179" s="2">
        <f t="shared" si="10"/>
        <v>933.36985813509773</v>
      </c>
      <c r="E179" s="2">
        <f t="shared" si="11"/>
        <v>27750</v>
      </c>
    </row>
    <row r="180" spans="1:5" x14ac:dyDescent="0.25">
      <c r="A180" s="2">
        <v>164</v>
      </c>
      <c r="B180" s="2">
        <f t="shared" si="8"/>
        <v>750</v>
      </c>
      <c r="C180" s="2">
        <f t="shared" si="9"/>
        <v>178.54433555259519</v>
      </c>
      <c r="D180" s="2">
        <f t="shared" si="10"/>
        <v>928.54433555259516</v>
      </c>
      <c r="E180" s="2">
        <f t="shared" si="11"/>
        <v>27000</v>
      </c>
    </row>
    <row r="181" spans="1:5" x14ac:dyDescent="0.25">
      <c r="A181" s="2">
        <v>165</v>
      </c>
      <c r="B181" s="2">
        <f t="shared" si="8"/>
        <v>750</v>
      </c>
      <c r="C181" s="2">
        <f t="shared" si="9"/>
        <v>173.71881297009261</v>
      </c>
      <c r="D181" s="2">
        <f t="shared" si="10"/>
        <v>923.71881297009259</v>
      </c>
      <c r="E181" s="2">
        <f t="shared" si="11"/>
        <v>26250</v>
      </c>
    </row>
    <row r="182" spans="1:5" x14ac:dyDescent="0.25">
      <c r="A182" s="2">
        <v>166</v>
      </c>
      <c r="B182" s="2">
        <f t="shared" si="8"/>
        <v>750</v>
      </c>
      <c r="C182" s="2">
        <f t="shared" si="9"/>
        <v>168.89329038759004</v>
      </c>
      <c r="D182" s="2">
        <f t="shared" si="10"/>
        <v>918.89329038759001</v>
      </c>
      <c r="E182" s="2">
        <f t="shared" si="11"/>
        <v>25500</v>
      </c>
    </row>
    <row r="183" spans="1:5" x14ac:dyDescent="0.25">
      <c r="A183" s="2">
        <v>167</v>
      </c>
      <c r="B183" s="2">
        <f t="shared" si="8"/>
        <v>750</v>
      </c>
      <c r="C183" s="2">
        <f t="shared" si="9"/>
        <v>164.06776780508747</v>
      </c>
      <c r="D183" s="2">
        <f t="shared" si="10"/>
        <v>914.06776780508744</v>
      </c>
      <c r="E183" s="2">
        <f t="shared" si="11"/>
        <v>24750</v>
      </c>
    </row>
    <row r="184" spans="1:5" x14ac:dyDescent="0.25">
      <c r="A184" s="2">
        <v>168</v>
      </c>
      <c r="B184" s="2">
        <f t="shared" si="8"/>
        <v>750</v>
      </c>
      <c r="C184" s="2">
        <f t="shared" si="9"/>
        <v>159.2422452225849</v>
      </c>
      <c r="D184" s="2">
        <f t="shared" si="10"/>
        <v>909.24224522258487</v>
      </c>
      <c r="E184" s="2">
        <f t="shared" si="11"/>
        <v>24000</v>
      </c>
    </row>
    <row r="185" spans="1:5" x14ac:dyDescent="0.25">
      <c r="A185" s="2">
        <v>169</v>
      </c>
      <c r="B185" s="2">
        <f t="shared" si="8"/>
        <v>750</v>
      </c>
      <c r="C185" s="2">
        <f t="shared" si="9"/>
        <v>154.41672264008233</v>
      </c>
      <c r="D185" s="2">
        <f t="shared" si="10"/>
        <v>904.4167226400823</v>
      </c>
      <c r="E185" s="2">
        <f t="shared" si="11"/>
        <v>23250</v>
      </c>
    </row>
    <row r="186" spans="1:5" x14ac:dyDescent="0.25">
      <c r="A186" s="2">
        <v>170</v>
      </c>
      <c r="B186" s="2">
        <f t="shared" si="8"/>
        <v>750</v>
      </c>
      <c r="C186" s="2">
        <f t="shared" si="9"/>
        <v>149.59120005757975</v>
      </c>
      <c r="D186" s="2">
        <f t="shared" si="10"/>
        <v>899.59120005757973</v>
      </c>
      <c r="E186" s="2">
        <f t="shared" si="11"/>
        <v>22500</v>
      </c>
    </row>
    <row r="187" spans="1:5" x14ac:dyDescent="0.25">
      <c r="A187" s="2">
        <v>171</v>
      </c>
      <c r="B187" s="2">
        <f t="shared" si="8"/>
        <v>750</v>
      </c>
      <c r="C187" s="2">
        <f t="shared" si="9"/>
        <v>144.76567747507718</v>
      </c>
      <c r="D187" s="2">
        <f t="shared" si="10"/>
        <v>894.76567747507715</v>
      </c>
      <c r="E187" s="2">
        <f t="shared" si="11"/>
        <v>21750</v>
      </c>
    </row>
    <row r="188" spans="1:5" x14ac:dyDescent="0.25">
      <c r="A188" s="2">
        <v>172</v>
      </c>
      <c r="B188" s="2">
        <f t="shared" si="8"/>
        <v>750</v>
      </c>
      <c r="C188" s="2">
        <f t="shared" si="9"/>
        <v>139.94015489257461</v>
      </c>
      <c r="D188" s="2">
        <f t="shared" si="10"/>
        <v>889.94015489257458</v>
      </c>
      <c r="E188" s="2">
        <f t="shared" si="11"/>
        <v>21000</v>
      </c>
    </row>
    <row r="189" spans="1:5" x14ac:dyDescent="0.25">
      <c r="A189" s="2">
        <v>173</v>
      </c>
      <c r="B189" s="2">
        <f t="shared" si="8"/>
        <v>750</v>
      </c>
      <c r="C189" s="2">
        <f t="shared" si="9"/>
        <v>135.11463231007204</v>
      </c>
      <c r="D189" s="2">
        <f t="shared" si="10"/>
        <v>885.11463231007201</v>
      </c>
      <c r="E189" s="2">
        <f t="shared" si="11"/>
        <v>20250</v>
      </c>
    </row>
    <row r="190" spans="1:5" x14ac:dyDescent="0.25">
      <c r="A190" s="2">
        <v>174</v>
      </c>
      <c r="B190" s="2">
        <f t="shared" si="8"/>
        <v>750</v>
      </c>
      <c r="C190" s="2">
        <f t="shared" si="9"/>
        <v>130.28910972756947</v>
      </c>
      <c r="D190" s="2">
        <f t="shared" si="10"/>
        <v>880.28910972756944</v>
      </c>
      <c r="E190" s="2">
        <f t="shared" si="11"/>
        <v>19500</v>
      </c>
    </row>
    <row r="191" spans="1:5" x14ac:dyDescent="0.25">
      <c r="A191" s="2">
        <v>175</v>
      </c>
      <c r="B191" s="2">
        <f t="shared" si="8"/>
        <v>750</v>
      </c>
      <c r="C191" s="2">
        <f t="shared" si="9"/>
        <v>125.4635871450669</v>
      </c>
      <c r="D191" s="2">
        <f t="shared" si="10"/>
        <v>875.46358714506687</v>
      </c>
      <c r="E191" s="2">
        <f t="shared" si="11"/>
        <v>18750</v>
      </c>
    </row>
    <row r="192" spans="1:5" x14ac:dyDescent="0.25">
      <c r="A192" s="2">
        <v>176</v>
      </c>
      <c r="B192" s="2">
        <f t="shared" si="8"/>
        <v>750</v>
      </c>
      <c r="C192" s="2">
        <f t="shared" si="9"/>
        <v>120.63806456256432</v>
      </c>
      <c r="D192" s="2">
        <f t="shared" si="10"/>
        <v>870.6380645625643</v>
      </c>
      <c r="E192" s="2">
        <f t="shared" si="11"/>
        <v>18000</v>
      </c>
    </row>
    <row r="193" spans="1:5" x14ac:dyDescent="0.25">
      <c r="A193" s="2">
        <v>177</v>
      </c>
      <c r="B193" s="2">
        <f t="shared" si="8"/>
        <v>750</v>
      </c>
      <c r="C193" s="2">
        <f t="shared" si="9"/>
        <v>115.81254198006175</v>
      </c>
      <c r="D193" s="2">
        <f t="shared" si="10"/>
        <v>865.81254198006172</v>
      </c>
      <c r="E193" s="2">
        <f t="shared" si="11"/>
        <v>17250</v>
      </c>
    </row>
    <row r="194" spans="1:5" x14ac:dyDescent="0.25">
      <c r="A194" s="2">
        <v>178</v>
      </c>
      <c r="B194" s="2">
        <f t="shared" si="8"/>
        <v>750</v>
      </c>
      <c r="C194" s="2">
        <f t="shared" si="9"/>
        <v>110.98701939755917</v>
      </c>
      <c r="D194" s="2">
        <f t="shared" si="10"/>
        <v>860.98701939755915</v>
      </c>
      <c r="E194" s="2">
        <f t="shared" si="11"/>
        <v>16500</v>
      </c>
    </row>
    <row r="195" spans="1:5" x14ac:dyDescent="0.25">
      <c r="A195" s="2">
        <v>179</v>
      </c>
      <c r="B195" s="2">
        <f t="shared" si="8"/>
        <v>750</v>
      </c>
      <c r="C195" s="2">
        <f t="shared" si="9"/>
        <v>106.16149681505659</v>
      </c>
      <c r="D195" s="2">
        <f t="shared" si="10"/>
        <v>856.16149681505658</v>
      </c>
      <c r="E195" s="2">
        <f t="shared" si="11"/>
        <v>15750</v>
      </c>
    </row>
    <row r="196" spans="1:5" x14ac:dyDescent="0.25">
      <c r="A196" s="2">
        <v>180</v>
      </c>
      <c r="B196" s="2">
        <f t="shared" si="8"/>
        <v>750</v>
      </c>
      <c r="C196" s="2">
        <f t="shared" si="9"/>
        <v>101.33597423255402</v>
      </c>
      <c r="D196" s="2">
        <f t="shared" si="10"/>
        <v>851.33597423255401</v>
      </c>
      <c r="E196" s="2">
        <f t="shared" si="11"/>
        <v>15000</v>
      </c>
    </row>
    <row r="197" spans="1:5" x14ac:dyDescent="0.25">
      <c r="A197" s="2">
        <v>181</v>
      </c>
      <c r="B197" s="2">
        <f t="shared" si="8"/>
        <v>750</v>
      </c>
      <c r="C197" s="2">
        <f t="shared" si="9"/>
        <v>96.510451650051451</v>
      </c>
      <c r="D197" s="2">
        <f t="shared" si="10"/>
        <v>846.51045165005144</v>
      </c>
      <c r="E197" s="2">
        <f t="shared" si="11"/>
        <v>14250</v>
      </c>
    </row>
    <row r="198" spans="1:5" x14ac:dyDescent="0.25">
      <c r="A198" s="2">
        <v>182</v>
      </c>
      <c r="B198" s="2">
        <f t="shared" si="8"/>
        <v>750</v>
      </c>
      <c r="C198" s="2">
        <f t="shared" si="9"/>
        <v>91.684929067548879</v>
      </c>
      <c r="D198" s="2">
        <f t="shared" si="10"/>
        <v>841.68492906754886</v>
      </c>
      <c r="E198" s="2">
        <f t="shared" si="11"/>
        <v>13500</v>
      </c>
    </row>
    <row r="199" spans="1:5" x14ac:dyDescent="0.25">
      <c r="A199" s="2">
        <v>183</v>
      </c>
      <c r="B199" s="2">
        <f t="shared" si="8"/>
        <v>750</v>
      </c>
      <c r="C199" s="2">
        <f t="shared" si="9"/>
        <v>86.859406485046307</v>
      </c>
      <c r="D199" s="2">
        <f t="shared" si="10"/>
        <v>836.85940648504629</v>
      </c>
      <c r="E199" s="2">
        <f t="shared" si="11"/>
        <v>12750</v>
      </c>
    </row>
    <row r="200" spans="1:5" x14ac:dyDescent="0.25">
      <c r="A200" s="2">
        <v>184</v>
      </c>
      <c r="B200" s="2">
        <f t="shared" si="8"/>
        <v>750</v>
      </c>
      <c r="C200" s="2">
        <f t="shared" si="9"/>
        <v>82.033883902543735</v>
      </c>
      <c r="D200" s="2">
        <f t="shared" si="10"/>
        <v>832.03388390254372</v>
      </c>
      <c r="E200" s="2">
        <f t="shared" si="11"/>
        <v>12000</v>
      </c>
    </row>
    <row r="201" spans="1:5" x14ac:dyDescent="0.25">
      <c r="A201" s="2">
        <v>185</v>
      </c>
      <c r="B201" s="2">
        <f t="shared" si="8"/>
        <v>750</v>
      </c>
      <c r="C201" s="2">
        <f t="shared" si="9"/>
        <v>77.208361320041163</v>
      </c>
      <c r="D201" s="2">
        <f t="shared" si="10"/>
        <v>827.20836132004115</v>
      </c>
      <c r="E201" s="2">
        <f t="shared" si="11"/>
        <v>11250</v>
      </c>
    </row>
    <row r="202" spans="1:5" x14ac:dyDescent="0.25">
      <c r="A202" s="2">
        <v>186</v>
      </c>
      <c r="B202" s="2">
        <f t="shared" si="8"/>
        <v>750</v>
      </c>
      <c r="C202" s="2">
        <f t="shared" si="9"/>
        <v>72.382838737538592</v>
      </c>
      <c r="D202" s="2">
        <f t="shared" si="10"/>
        <v>822.38283873753858</v>
      </c>
      <c r="E202" s="2">
        <f t="shared" si="11"/>
        <v>10500</v>
      </c>
    </row>
    <row r="203" spans="1:5" x14ac:dyDescent="0.25">
      <c r="A203" s="2">
        <v>187</v>
      </c>
      <c r="B203" s="2">
        <f t="shared" si="8"/>
        <v>750</v>
      </c>
      <c r="C203" s="2">
        <f t="shared" si="9"/>
        <v>67.55731615503602</v>
      </c>
      <c r="D203" s="2">
        <f t="shared" si="10"/>
        <v>817.55731615503601</v>
      </c>
      <c r="E203" s="2">
        <f t="shared" si="11"/>
        <v>9750</v>
      </c>
    </row>
    <row r="204" spans="1:5" x14ac:dyDescent="0.25">
      <c r="A204" s="2">
        <v>188</v>
      </c>
      <c r="B204" s="2">
        <f t="shared" si="8"/>
        <v>750</v>
      </c>
      <c r="C204" s="2">
        <f t="shared" si="9"/>
        <v>62.731793572533448</v>
      </c>
      <c r="D204" s="2">
        <f t="shared" si="10"/>
        <v>812.73179357253343</v>
      </c>
      <c r="E204" s="2">
        <f t="shared" si="11"/>
        <v>9000</v>
      </c>
    </row>
    <row r="205" spans="1:5" x14ac:dyDescent="0.25">
      <c r="A205" s="2">
        <v>189</v>
      </c>
      <c r="B205" s="2">
        <f t="shared" si="8"/>
        <v>750</v>
      </c>
      <c r="C205" s="2">
        <f t="shared" si="9"/>
        <v>57.906270990030876</v>
      </c>
      <c r="D205" s="2">
        <f t="shared" si="10"/>
        <v>807.90627099003086</v>
      </c>
      <c r="E205" s="2">
        <f t="shared" si="11"/>
        <v>8250</v>
      </c>
    </row>
    <row r="206" spans="1:5" x14ac:dyDescent="0.25">
      <c r="A206" s="2">
        <v>190</v>
      </c>
      <c r="B206" s="2">
        <f t="shared" si="8"/>
        <v>750</v>
      </c>
      <c r="C206" s="2">
        <f t="shared" si="9"/>
        <v>53.080748407528297</v>
      </c>
      <c r="D206" s="2">
        <f t="shared" si="10"/>
        <v>803.08074840752829</v>
      </c>
      <c r="E206" s="2">
        <f t="shared" si="11"/>
        <v>7500</v>
      </c>
    </row>
    <row r="207" spans="1:5" x14ac:dyDescent="0.25">
      <c r="A207" s="2">
        <v>191</v>
      </c>
      <c r="B207" s="2">
        <f t="shared" si="8"/>
        <v>750</v>
      </c>
      <c r="C207" s="2">
        <f t="shared" si="9"/>
        <v>48.255225825025725</v>
      </c>
      <c r="D207" s="2">
        <f t="shared" si="10"/>
        <v>798.25522582502572</v>
      </c>
      <c r="E207" s="2">
        <f t="shared" si="11"/>
        <v>6750</v>
      </c>
    </row>
    <row r="208" spans="1:5" x14ac:dyDescent="0.25">
      <c r="A208" s="2">
        <v>192</v>
      </c>
      <c r="B208" s="2">
        <f t="shared" si="8"/>
        <v>750</v>
      </c>
      <c r="C208" s="2">
        <f t="shared" si="9"/>
        <v>43.429703242523154</v>
      </c>
      <c r="D208" s="2">
        <f t="shared" si="10"/>
        <v>793.42970324252315</v>
      </c>
      <c r="E208" s="2">
        <f t="shared" si="11"/>
        <v>6000</v>
      </c>
    </row>
    <row r="209" spans="1:5" x14ac:dyDescent="0.25">
      <c r="A209" s="2">
        <v>193</v>
      </c>
      <c r="B209" s="2">
        <f t="shared" ref="B209:B216" si="12">H$15</f>
        <v>750</v>
      </c>
      <c r="C209" s="2">
        <f t="shared" si="9"/>
        <v>38.604180660020582</v>
      </c>
      <c r="D209" s="2">
        <f t="shared" si="10"/>
        <v>788.60418066002057</v>
      </c>
      <c r="E209" s="2">
        <f t="shared" si="11"/>
        <v>5250</v>
      </c>
    </row>
    <row r="210" spans="1:5" x14ac:dyDescent="0.25">
      <c r="A210" s="2">
        <v>194</v>
      </c>
      <c r="B210" s="2">
        <f t="shared" si="12"/>
        <v>750</v>
      </c>
      <c r="C210" s="2">
        <f t="shared" ref="C210:C216" si="13">E209*J$15</f>
        <v>33.77865807751801</v>
      </c>
      <c r="D210" s="2">
        <f t="shared" ref="D210:D216" si="14" xml:space="preserve"> SUM(B210,C210)</f>
        <v>783.778658077518</v>
      </c>
      <c r="E210" s="2">
        <f t="shared" ref="E210:E216" si="15">E209-B210</f>
        <v>4500</v>
      </c>
    </row>
    <row r="211" spans="1:5" x14ac:dyDescent="0.25">
      <c r="A211" s="2">
        <v>195</v>
      </c>
      <c r="B211" s="2">
        <f t="shared" si="12"/>
        <v>750</v>
      </c>
      <c r="C211" s="2">
        <f t="shared" si="13"/>
        <v>28.953135495015438</v>
      </c>
      <c r="D211" s="2">
        <f t="shared" si="14"/>
        <v>778.95313549501543</v>
      </c>
      <c r="E211" s="2">
        <f t="shared" si="15"/>
        <v>3750</v>
      </c>
    </row>
    <row r="212" spans="1:5" x14ac:dyDescent="0.25">
      <c r="A212" s="2">
        <v>196</v>
      </c>
      <c r="B212" s="2">
        <f t="shared" si="12"/>
        <v>750</v>
      </c>
      <c r="C212" s="2">
        <f t="shared" si="13"/>
        <v>24.127612912512863</v>
      </c>
      <c r="D212" s="2">
        <f t="shared" si="14"/>
        <v>774.12761291251286</v>
      </c>
      <c r="E212" s="2">
        <f t="shared" si="15"/>
        <v>3000</v>
      </c>
    </row>
    <row r="213" spans="1:5" x14ac:dyDescent="0.25">
      <c r="A213" s="2">
        <v>197</v>
      </c>
      <c r="B213" s="2">
        <f t="shared" si="12"/>
        <v>750</v>
      </c>
      <c r="C213" s="2">
        <f t="shared" si="13"/>
        <v>19.302090330010291</v>
      </c>
      <c r="D213" s="2">
        <f t="shared" si="14"/>
        <v>769.30209033001029</v>
      </c>
      <c r="E213" s="2">
        <f t="shared" si="15"/>
        <v>2250</v>
      </c>
    </row>
    <row r="214" spans="1:5" x14ac:dyDescent="0.25">
      <c r="A214" s="2">
        <v>198</v>
      </c>
      <c r="B214" s="2">
        <f t="shared" si="12"/>
        <v>750</v>
      </c>
      <c r="C214" s="2">
        <f t="shared" si="13"/>
        <v>14.476567747507719</v>
      </c>
      <c r="D214" s="2">
        <f t="shared" si="14"/>
        <v>764.47656774750772</v>
      </c>
      <c r="E214" s="2">
        <f t="shared" si="15"/>
        <v>1500</v>
      </c>
    </row>
    <row r="215" spans="1:5" x14ac:dyDescent="0.25">
      <c r="A215" s="2">
        <v>199</v>
      </c>
      <c r="B215" s="2">
        <f t="shared" si="12"/>
        <v>750</v>
      </c>
      <c r="C215" s="2">
        <f t="shared" si="13"/>
        <v>9.6510451650051454</v>
      </c>
      <c r="D215" s="2">
        <f t="shared" si="14"/>
        <v>759.65104516500514</v>
      </c>
      <c r="E215" s="2">
        <f t="shared" si="15"/>
        <v>750</v>
      </c>
    </row>
    <row r="216" spans="1:5" x14ac:dyDescent="0.25">
      <c r="A216" s="2">
        <v>200</v>
      </c>
      <c r="B216" s="2">
        <f t="shared" si="12"/>
        <v>750</v>
      </c>
      <c r="C216" s="2">
        <f t="shared" si="13"/>
        <v>4.8255225825025727</v>
      </c>
      <c r="D216" s="2">
        <f t="shared" si="14"/>
        <v>754.82552258250257</v>
      </c>
      <c r="E216" s="2">
        <f t="shared" si="15"/>
        <v>0</v>
      </c>
    </row>
    <row r="218" spans="1:5" x14ac:dyDescent="0.25">
      <c r="A218" s="2" t="s">
        <v>43</v>
      </c>
      <c r="D218" s="2">
        <f>SUM(D17,D216)</f>
        <v>2469.9300390830172</v>
      </c>
    </row>
  </sheetData>
  <sheetProtection algorithmName="SHA-512" hashValue="Z1Fgbu2EM9wD4isCukq/+hRrZW+Vis8FkhkLOqzz3hrL2iLETRE/Pn9fHoPgFu9eckFOoIcdNg2qpmQpKfl7rQ==" saltValue="xKbVZkSlNXwRXqjKfL8VAg==" spinCount="100000" sheet="1" objects="1" scenarios="1" selectLockedCells="1"/>
  <mergeCells count="2">
    <mergeCell ref="A1:I10"/>
    <mergeCell ref="A14:D14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8"/>
  <sheetViews>
    <sheetView workbookViewId="0">
      <selection activeCell="A15" sqref="A15"/>
    </sheetView>
  </sheetViews>
  <sheetFormatPr defaultRowHeight="15" x14ac:dyDescent="0.25"/>
  <cols>
    <col min="1" max="16384" width="9.140625" style="2"/>
  </cols>
  <sheetData>
    <row r="1" spans="1:9" x14ac:dyDescent="0.25">
      <c r="A1" s="10" t="s">
        <v>10</v>
      </c>
      <c r="B1" s="10"/>
      <c r="C1" s="10"/>
      <c r="D1" s="10"/>
      <c r="E1" s="10"/>
      <c r="F1" s="10"/>
      <c r="G1" s="10"/>
      <c r="H1" s="10"/>
      <c r="I1" s="10"/>
    </row>
    <row r="2" spans="1:9" x14ac:dyDescent="0.25">
      <c r="A2" s="10"/>
      <c r="B2" s="10"/>
      <c r="C2" s="10"/>
      <c r="D2" s="10"/>
      <c r="E2" s="10"/>
      <c r="F2" s="10"/>
      <c r="G2" s="10"/>
      <c r="H2" s="10"/>
      <c r="I2" s="10"/>
    </row>
    <row r="3" spans="1:9" x14ac:dyDescent="0.25">
      <c r="A3" s="10"/>
      <c r="B3" s="10"/>
      <c r="C3" s="10"/>
      <c r="D3" s="10"/>
      <c r="E3" s="10"/>
      <c r="F3" s="10"/>
      <c r="G3" s="10"/>
      <c r="H3" s="10"/>
      <c r="I3" s="10"/>
    </row>
    <row r="4" spans="1:9" x14ac:dyDescent="0.25">
      <c r="A4" s="10"/>
      <c r="B4" s="10"/>
      <c r="C4" s="10"/>
      <c r="D4" s="10"/>
      <c r="E4" s="10"/>
      <c r="F4" s="10"/>
      <c r="G4" s="10"/>
      <c r="H4" s="10"/>
      <c r="I4" s="10"/>
    </row>
    <row r="5" spans="1:9" x14ac:dyDescent="0.25">
      <c r="A5" s="10"/>
      <c r="B5" s="10"/>
      <c r="C5" s="10"/>
      <c r="D5" s="10"/>
      <c r="E5" s="10"/>
      <c r="F5" s="10"/>
      <c r="G5" s="10"/>
      <c r="H5" s="10"/>
      <c r="I5" s="10"/>
    </row>
    <row r="6" spans="1:9" x14ac:dyDescent="0.25">
      <c r="A6" s="10"/>
      <c r="B6" s="10"/>
      <c r="C6" s="10"/>
      <c r="D6" s="10"/>
      <c r="E6" s="10"/>
      <c r="F6" s="10"/>
      <c r="G6" s="10"/>
      <c r="H6" s="10"/>
      <c r="I6" s="10"/>
    </row>
    <row r="7" spans="1:9" x14ac:dyDescent="0.25">
      <c r="A7" s="10"/>
      <c r="B7" s="10"/>
      <c r="C7" s="10"/>
      <c r="D7" s="10"/>
      <c r="E7" s="10"/>
      <c r="F7" s="10"/>
      <c r="G7" s="10"/>
      <c r="H7" s="10"/>
      <c r="I7" s="10"/>
    </row>
    <row r="8" spans="1:9" x14ac:dyDescent="0.25">
      <c r="A8" s="10"/>
      <c r="B8" s="10"/>
      <c r="C8" s="10"/>
      <c r="D8" s="10"/>
      <c r="E8" s="10"/>
      <c r="F8" s="10"/>
      <c r="G8" s="10"/>
      <c r="H8" s="10"/>
      <c r="I8" s="10"/>
    </row>
    <row r="9" spans="1:9" x14ac:dyDescent="0.25">
      <c r="A9" s="10"/>
      <c r="B9" s="10"/>
      <c r="C9" s="10"/>
      <c r="D9" s="10"/>
      <c r="E9" s="10"/>
      <c r="F9" s="10"/>
      <c r="G9" s="10"/>
      <c r="H9" s="10"/>
      <c r="I9" s="10"/>
    </row>
    <row r="10" spans="1:9" x14ac:dyDescent="0.25">
      <c r="A10" s="10"/>
      <c r="B10" s="10"/>
      <c r="C10" s="10"/>
      <c r="D10" s="10"/>
      <c r="E10" s="10"/>
      <c r="F10" s="10"/>
      <c r="G10" s="10"/>
      <c r="H10" s="10"/>
      <c r="I10" s="10"/>
    </row>
    <row r="12" spans="1:9" x14ac:dyDescent="0.25">
      <c r="A12" s="6" t="s">
        <v>4</v>
      </c>
      <c r="B12" s="6"/>
      <c r="C12" s="7"/>
      <c r="D12" s="8"/>
      <c r="E12" s="8"/>
      <c r="F12" s="8"/>
      <c r="G12" s="8"/>
      <c r="H12" s="8"/>
      <c r="I12" s="9"/>
    </row>
    <row r="16" spans="1:9" x14ac:dyDescent="0.25">
      <c r="A16" s="16" t="s">
        <v>44</v>
      </c>
      <c r="B16" s="16"/>
      <c r="C16" s="16"/>
      <c r="D16" s="16"/>
      <c r="E16" s="16"/>
    </row>
    <row r="17" spans="1:5" x14ac:dyDescent="0.25">
      <c r="A17" s="17" t="s">
        <v>15</v>
      </c>
      <c r="B17" s="17" t="s">
        <v>45</v>
      </c>
      <c r="C17" s="17" t="s">
        <v>46</v>
      </c>
      <c r="D17" s="17" t="s">
        <v>47</v>
      </c>
      <c r="E17" s="17" t="s">
        <v>48</v>
      </c>
    </row>
    <row r="18" spans="1:5" x14ac:dyDescent="0.25">
      <c r="A18" s="2">
        <v>0</v>
      </c>
    </row>
    <row r="19" spans="1:5" x14ac:dyDescent="0.25">
      <c r="A19" s="2">
        <v>1</v>
      </c>
    </row>
    <row r="20" spans="1:5" x14ac:dyDescent="0.25">
      <c r="A20" s="2">
        <v>2</v>
      </c>
    </row>
    <row r="21" spans="1:5" x14ac:dyDescent="0.25">
      <c r="A21" s="2">
        <v>3</v>
      </c>
    </row>
    <row r="22" spans="1:5" x14ac:dyDescent="0.25">
      <c r="A22" s="2">
        <v>4</v>
      </c>
    </row>
    <row r="23" spans="1:5" x14ac:dyDescent="0.25">
      <c r="A23" s="2">
        <v>5</v>
      </c>
    </row>
    <row r="24" spans="1:5" x14ac:dyDescent="0.25">
      <c r="A24" s="2">
        <v>6</v>
      </c>
    </row>
    <row r="25" spans="1:5" x14ac:dyDescent="0.25">
      <c r="A25" s="2">
        <v>7</v>
      </c>
    </row>
    <row r="26" spans="1:5" x14ac:dyDescent="0.25">
      <c r="A26" s="2">
        <v>8</v>
      </c>
    </row>
    <row r="27" spans="1:5" x14ac:dyDescent="0.25">
      <c r="A27" s="2">
        <v>9</v>
      </c>
    </row>
    <row r="28" spans="1:5" x14ac:dyDescent="0.25">
      <c r="A28" s="2">
        <v>10</v>
      </c>
    </row>
    <row r="29" spans="1:5" x14ac:dyDescent="0.25">
      <c r="A29" s="2">
        <v>11</v>
      </c>
    </row>
    <row r="30" spans="1:5" x14ac:dyDescent="0.25">
      <c r="A30" s="2">
        <v>12</v>
      </c>
    </row>
    <row r="31" spans="1:5" x14ac:dyDescent="0.25">
      <c r="A31" s="2">
        <v>13</v>
      </c>
    </row>
    <row r="32" spans="1:5" x14ac:dyDescent="0.25">
      <c r="A32" s="2">
        <v>14</v>
      </c>
    </row>
    <row r="33" spans="1:1" x14ac:dyDescent="0.25">
      <c r="A33" s="2">
        <v>15</v>
      </c>
    </row>
    <row r="34" spans="1:1" x14ac:dyDescent="0.25">
      <c r="A34" s="2">
        <v>16</v>
      </c>
    </row>
    <row r="35" spans="1:1" x14ac:dyDescent="0.25">
      <c r="A35" s="2">
        <v>17</v>
      </c>
    </row>
    <row r="36" spans="1:1" x14ac:dyDescent="0.25">
      <c r="A36" s="2">
        <v>18</v>
      </c>
    </row>
    <row r="37" spans="1:1" x14ac:dyDescent="0.25">
      <c r="A37" s="2">
        <v>19</v>
      </c>
    </row>
    <row r="38" spans="1:1" x14ac:dyDescent="0.25">
      <c r="A38" s="2">
        <v>20</v>
      </c>
    </row>
    <row r="39" spans="1:1" x14ac:dyDescent="0.25">
      <c r="A39" s="2">
        <v>21</v>
      </c>
    </row>
    <row r="40" spans="1:1" x14ac:dyDescent="0.25">
      <c r="A40" s="2">
        <v>22</v>
      </c>
    </row>
    <row r="41" spans="1:1" x14ac:dyDescent="0.25">
      <c r="A41" s="2">
        <v>23</v>
      </c>
    </row>
    <row r="42" spans="1:1" x14ac:dyDescent="0.25">
      <c r="A42" s="2">
        <v>24</v>
      </c>
    </row>
    <row r="43" spans="1:1" x14ac:dyDescent="0.25">
      <c r="A43" s="2">
        <v>25</v>
      </c>
    </row>
    <row r="44" spans="1:1" x14ac:dyDescent="0.25">
      <c r="A44" s="2">
        <v>26</v>
      </c>
    </row>
    <row r="45" spans="1:1" x14ac:dyDescent="0.25">
      <c r="A45" s="2">
        <v>27</v>
      </c>
    </row>
    <row r="46" spans="1:1" x14ac:dyDescent="0.25">
      <c r="A46" s="2">
        <v>28</v>
      </c>
    </row>
    <row r="47" spans="1:1" x14ac:dyDescent="0.25">
      <c r="A47" s="2">
        <v>29</v>
      </c>
    </row>
    <row r="48" spans="1:1" x14ac:dyDescent="0.25">
      <c r="A48" s="2">
        <v>30</v>
      </c>
    </row>
    <row r="49" spans="1:1" x14ac:dyDescent="0.25">
      <c r="A49" s="2">
        <v>31</v>
      </c>
    </row>
    <row r="50" spans="1:1" x14ac:dyDescent="0.25">
      <c r="A50" s="2">
        <v>32</v>
      </c>
    </row>
    <row r="51" spans="1:1" x14ac:dyDescent="0.25">
      <c r="A51" s="2">
        <v>33</v>
      </c>
    </row>
    <row r="52" spans="1:1" x14ac:dyDescent="0.25">
      <c r="A52" s="2">
        <v>34</v>
      </c>
    </row>
    <row r="53" spans="1:1" x14ac:dyDescent="0.25">
      <c r="A53" s="2">
        <v>35</v>
      </c>
    </row>
    <row r="54" spans="1:1" x14ac:dyDescent="0.25">
      <c r="A54" s="2">
        <v>36</v>
      </c>
    </row>
    <row r="55" spans="1:1" x14ac:dyDescent="0.25">
      <c r="A55" s="2">
        <v>37</v>
      </c>
    </row>
    <row r="56" spans="1:1" x14ac:dyDescent="0.25">
      <c r="A56" s="2">
        <v>38</v>
      </c>
    </row>
    <row r="57" spans="1:1" x14ac:dyDescent="0.25">
      <c r="A57" s="2">
        <v>39</v>
      </c>
    </row>
    <row r="58" spans="1:1" x14ac:dyDescent="0.25">
      <c r="A58" s="2">
        <v>40</v>
      </c>
    </row>
    <row r="59" spans="1:1" x14ac:dyDescent="0.25">
      <c r="A59" s="2">
        <v>41</v>
      </c>
    </row>
    <row r="60" spans="1:1" x14ac:dyDescent="0.25">
      <c r="A60" s="2">
        <v>42</v>
      </c>
    </row>
    <row r="61" spans="1:1" x14ac:dyDescent="0.25">
      <c r="A61" s="2">
        <v>43</v>
      </c>
    </row>
    <row r="62" spans="1:1" x14ac:dyDescent="0.25">
      <c r="A62" s="2">
        <v>44</v>
      </c>
    </row>
    <row r="63" spans="1:1" x14ac:dyDescent="0.25">
      <c r="A63" s="2">
        <v>45</v>
      </c>
    </row>
    <row r="64" spans="1:1" x14ac:dyDescent="0.25">
      <c r="A64" s="2">
        <v>46</v>
      </c>
    </row>
    <row r="65" spans="1:1" x14ac:dyDescent="0.25">
      <c r="A65" s="2">
        <v>47</v>
      </c>
    </row>
    <row r="66" spans="1:1" x14ac:dyDescent="0.25">
      <c r="A66" s="2">
        <v>48</v>
      </c>
    </row>
    <row r="67" spans="1:1" x14ac:dyDescent="0.25">
      <c r="A67" s="2">
        <v>49</v>
      </c>
    </row>
    <row r="68" spans="1:1" x14ac:dyDescent="0.25">
      <c r="A68" s="2">
        <v>50</v>
      </c>
    </row>
    <row r="69" spans="1:1" x14ac:dyDescent="0.25">
      <c r="A69" s="2">
        <v>51</v>
      </c>
    </row>
    <row r="70" spans="1:1" x14ac:dyDescent="0.25">
      <c r="A70" s="2">
        <v>52</v>
      </c>
    </row>
    <row r="71" spans="1:1" x14ac:dyDescent="0.25">
      <c r="A71" s="2">
        <v>53</v>
      </c>
    </row>
    <row r="72" spans="1:1" x14ac:dyDescent="0.25">
      <c r="A72" s="2">
        <v>54</v>
      </c>
    </row>
    <row r="73" spans="1:1" x14ac:dyDescent="0.25">
      <c r="A73" s="2">
        <v>55</v>
      </c>
    </row>
    <row r="74" spans="1:1" x14ac:dyDescent="0.25">
      <c r="A74" s="2">
        <v>56</v>
      </c>
    </row>
    <row r="75" spans="1:1" x14ac:dyDescent="0.25">
      <c r="A75" s="2">
        <v>57</v>
      </c>
    </row>
    <row r="76" spans="1:1" x14ac:dyDescent="0.25">
      <c r="A76" s="2">
        <v>58</v>
      </c>
    </row>
    <row r="77" spans="1:1" x14ac:dyDescent="0.25">
      <c r="A77" s="2">
        <v>59</v>
      </c>
    </row>
    <row r="78" spans="1:1" x14ac:dyDescent="0.25">
      <c r="A78" s="2">
        <v>60</v>
      </c>
    </row>
    <row r="79" spans="1:1" x14ac:dyDescent="0.25">
      <c r="A79" s="2">
        <v>61</v>
      </c>
    </row>
    <row r="80" spans="1:1" x14ac:dyDescent="0.25">
      <c r="A80" s="2">
        <v>62</v>
      </c>
    </row>
    <row r="81" spans="1:1" x14ac:dyDescent="0.25">
      <c r="A81" s="2">
        <v>63</v>
      </c>
    </row>
    <row r="82" spans="1:1" x14ac:dyDescent="0.25">
      <c r="A82" s="2">
        <v>64</v>
      </c>
    </row>
    <row r="83" spans="1:1" x14ac:dyDescent="0.25">
      <c r="A83" s="2">
        <v>65</v>
      </c>
    </row>
    <row r="84" spans="1:1" x14ac:dyDescent="0.25">
      <c r="A84" s="2">
        <v>66</v>
      </c>
    </row>
    <row r="85" spans="1:1" x14ac:dyDescent="0.25">
      <c r="A85" s="2">
        <v>67</v>
      </c>
    </row>
    <row r="86" spans="1:1" x14ac:dyDescent="0.25">
      <c r="A86" s="2">
        <v>68</v>
      </c>
    </row>
    <row r="87" spans="1:1" x14ac:dyDescent="0.25">
      <c r="A87" s="2">
        <v>69</v>
      </c>
    </row>
    <row r="88" spans="1:1" x14ac:dyDescent="0.25">
      <c r="A88" s="2">
        <v>70</v>
      </c>
    </row>
    <row r="89" spans="1:1" x14ac:dyDescent="0.25">
      <c r="A89" s="2">
        <v>71</v>
      </c>
    </row>
    <row r="90" spans="1:1" x14ac:dyDescent="0.25">
      <c r="A90" s="2">
        <v>72</v>
      </c>
    </row>
    <row r="91" spans="1:1" x14ac:dyDescent="0.25">
      <c r="A91" s="2">
        <v>73</v>
      </c>
    </row>
    <row r="92" spans="1:1" x14ac:dyDescent="0.25">
      <c r="A92" s="2">
        <v>74</v>
      </c>
    </row>
    <row r="93" spans="1:1" x14ac:dyDescent="0.25">
      <c r="A93" s="2">
        <v>75</v>
      </c>
    </row>
    <row r="94" spans="1:1" x14ac:dyDescent="0.25">
      <c r="A94" s="2">
        <v>76</v>
      </c>
    </row>
    <row r="95" spans="1:1" x14ac:dyDescent="0.25">
      <c r="A95" s="2">
        <v>77</v>
      </c>
    </row>
    <row r="96" spans="1:1" x14ac:dyDescent="0.25">
      <c r="A96" s="2">
        <v>78</v>
      </c>
    </row>
    <row r="97" spans="1:1" x14ac:dyDescent="0.25">
      <c r="A97" s="2">
        <v>79</v>
      </c>
    </row>
    <row r="98" spans="1:1" x14ac:dyDescent="0.25">
      <c r="A98" s="2">
        <v>80</v>
      </c>
    </row>
    <row r="99" spans="1:1" x14ac:dyDescent="0.25">
      <c r="A99" s="2">
        <v>81</v>
      </c>
    </row>
    <row r="100" spans="1:1" x14ac:dyDescent="0.25">
      <c r="A100" s="2">
        <v>82</v>
      </c>
    </row>
    <row r="101" spans="1:1" x14ac:dyDescent="0.25">
      <c r="A101" s="2">
        <v>83</v>
      </c>
    </row>
    <row r="102" spans="1:1" x14ac:dyDescent="0.25">
      <c r="A102" s="2">
        <v>84</v>
      </c>
    </row>
    <row r="103" spans="1:1" x14ac:dyDescent="0.25">
      <c r="A103" s="2">
        <v>85</v>
      </c>
    </row>
    <row r="104" spans="1:1" x14ac:dyDescent="0.25">
      <c r="A104" s="2">
        <v>86</v>
      </c>
    </row>
    <row r="105" spans="1:1" x14ac:dyDescent="0.25">
      <c r="A105" s="2">
        <v>87</v>
      </c>
    </row>
    <row r="106" spans="1:1" x14ac:dyDescent="0.25">
      <c r="A106" s="2">
        <v>88</v>
      </c>
    </row>
    <row r="107" spans="1:1" x14ac:dyDescent="0.25">
      <c r="A107" s="2">
        <v>89</v>
      </c>
    </row>
    <row r="108" spans="1:1" x14ac:dyDescent="0.25">
      <c r="A108" s="2">
        <v>90</v>
      </c>
    </row>
    <row r="109" spans="1:1" x14ac:dyDescent="0.25">
      <c r="A109" s="2">
        <v>91</v>
      </c>
    </row>
    <row r="110" spans="1:1" x14ac:dyDescent="0.25">
      <c r="A110" s="2">
        <v>92</v>
      </c>
    </row>
    <row r="111" spans="1:1" x14ac:dyDescent="0.25">
      <c r="A111" s="2">
        <v>93</v>
      </c>
    </row>
    <row r="112" spans="1:1" x14ac:dyDescent="0.25">
      <c r="A112" s="2">
        <v>94</v>
      </c>
    </row>
    <row r="113" spans="1:1" x14ac:dyDescent="0.25">
      <c r="A113" s="2">
        <v>95</v>
      </c>
    </row>
    <row r="114" spans="1:1" x14ac:dyDescent="0.25">
      <c r="A114" s="2">
        <v>96</v>
      </c>
    </row>
    <row r="115" spans="1:1" x14ac:dyDescent="0.25">
      <c r="A115" s="2">
        <v>97</v>
      </c>
    </row>
    <row r="116" spans="1:1" x14ac:dyDescent="0.25">
      <c r="A116" s="2">
        <v>98</v>
      </c>
    </row>
    <row r="117" spans="1:1" x14ac:dyDescent="0.25">
      <c r="A117" s="2">
        <v>99</v>
      </c>
    </row>
    <row r="118" spans="1:1" x14ac:dyDescent="0.25">
      <c r="A118" s="2">
        <v>100</v>
      </c>
    </row>
    <row r="119" spans="1:1" x14ac:dyDescent="0.25">
      <c r="A119" s="2">
        <v>101</v>
      </c>
    </row>
    <row r="120" spans="1:1" x14ac:dyDescent="0.25">
      <c r="A120" s="2">
        <v>102</v>
      </c>
    </row>
    <row r="121" spans="1:1" x14ac:dyDescent="0.25">
      <c r="A121" s="2">
        <v>103</v>
      </c>
    </row>
    <row r="122" spans="1:1" x14ac:dyDescent="0.25">
      <c r="A122" s="2">
        <v>104</v>
      </c>
    </row>
    <row r="123" spans="1:1" x14ac:dyDescent="0.25">
      <c r="A123" s="2">
        <v>105</v>
      </c>
    </row>
    <row r="124" spans="1:1" x14ac:dyDescent="0.25">
      <c r="A124" s="2">
        <v>106</v>
      </c>
    </row>
    <row r="125" spans="1:1" x14ac:dyDescent="0.25">
      <c r="A125" s="2">
        <v>107</v>
      </c>
    </row>
    <row r="126" spans="1:1" x14ac:dyDescent="0.25">
      <c r="A126" s="2">
        <v>108</v>
      </c>
    </row>
    <row r="127" spans="1:1" x14ac:dyDescent="0.25">
      <c r="A127" s="2">
        <v>109</v>
      </c>
    </row>
    <row r="128" spans="1:1" x14ac:dyDescent="0.25">
      <c r="A128" s="2">
        <v>110</v>
      </c>
    </row>
    <row r="129" spans="1:1" x14ac:dyDescent="0.25">
      <c r="A129" s="2">
        <v>111</v>
      </c>
    </row>
    <row r="130" spans="1:1" x14ac:dyDescent="0.25">
      <c r="A130" s="2">
        <v>112</v>
      </c>
    </row>
    <row r="131" spans="1:1" x14ac:dyDescent="0.25">
      <c r="A131" s="2">
        <v>113</v>
      </c>
    </row>
    <row r="132" spans="1:1" x14ac:dyDescent="0.25">
      <c r="A132" s="2">
        <v>114</v>
      </c>
    </row>
    <row r="133" spans="1:1" x14ac:dyDescent="0.25">
      <c r="A133" s="2">
        <v>115</v>
      </c>
    </row>
    <row r="134" spans="1:1" x14ac:dyDescent="0.25">
      <c r="A134" s="2">
        <v>116</v>
      </c>
    </row>
    <row r="135" spans="1:1" x14ac:dyDescent="0.25">
      <c r="A135" s="2">
        <v>117</v>
      </c>
    </row>
    <row r="136" spans="1:1" x14ac:dyDescent="0.25">
      <c r="A136" s="2">
        <v>118</v>
      </c>
    </row>
    <row r="137" spans="1:1" x14ac:dyDescent="0.25">
      <c r="A137" s="2">
        <v>119</v>
      </c>
    </row>
    <row r="138" spans="1:1" x14ac:dyDescent="0.25">
      <c r="A138" s="2">
        <v>120</v>
      </c>
    </row>
    <row r="139" spans="1:1" x14ac:dyDescent="0.25">
      <c r="A139" s="2">
        <v>121</v>
      </c>
    </row>
    <row r="140" spans="1:1" x14ac:dyDescent="0.25">
      <c r="A140" s="2">
        <v>122</v>
      </c>
    </row>
    <row r="141" spans="1:1" x14ac:dyDescent="0.25">
      <c r="A141" s="2">
        <v>123</v>
      </c>
    </row>
    <row r="142" spans="1:1" x14ac:dyDescent="0.25">
      <c r="A142" s="2">
        <v>124</v>
      </c>
    </row>
    <row r="143" spans="1:1" x14ac:dyDescent="0.25">
      <c r="A143" s="2">
        <v>125</v>
      </c>
    </row>
    <row r="144" spans="1:1" x14ac:dyDescent="0.25">
      <c r="A144" s="2">
        <v>126</v>
      </c>
    </row>
    <row r="145" spans="1:1" x14ac:dyDescent="0.25">
      <c r="A145" s="2">
        <v>127</v>
      </c>
    </row>
    <row r="146" spans="1:1" x14ac:dyDescent="0.25">
      <c r="A146" s="2">
        <v>128</v>
      </c>
    </row>
    <row r="147" spans="1:1" x14ac:dyDescent="0.25">
      <c r="A147" s="2">
        <v>129</v>
      </c>
    </row>
    <row r="148" spans="1:1" x14ac:dyDescent="0.25">
      <c r="A148" s="2">
        <v>130</v>
      </c>
    </row>
    <row r="149" spans="1:1" x14ac:dyDescent="0.25">
      <c r="A149" s="2">
        <v>131</v>
      </c>
    </row>
    <row r="150" spans="1:1" x14ac:dyDescent="0.25">
      <c r="A150" s="2">
        <v>132</v>
      </c>
    </row>
    <row r="151" spans="1:1" x14ac:dyDescent="0.25">
      <c r="A151" s="2">
        <v>133</v>
      </c>
    </row>
    <row r="152" spans="1:1" x14ac:dyDescent="0.25">
      <c r="A152" s="2">
        <v>134</v>
      </c>
    </row>
    <row r="153" spans="1:1" x14ac:dyDescent="0.25">
      <c r="A153" s="2">
        <v>135</v>
      </c>
    </row>
    <row r="154" spans="1:1" x14ac:dyDescent="0.25">
      <c r="A154" s="2">
        <v>136</v>
      </c>
    </row>
    <row r="155" spans="1:1" x14ac:dyDescent="0.25">
      <c r="A155" s="2">
        <v>137</v>
      </c>
    </row>
    <row r="156" spans="1:1" x14ac:dyDescent="0.25">
      <c r="A156" s="2">
        <v>138</v>
      </c>
    </row>
    <row r="157" spans="1:1" x14ac:dyDescent="0.25">
      <c r="A157" s="2">
        <v>139</v>
      </c>
    </row>
    <row r="158" spans="1:1" x14ac:dyDescent="0.25">
      <c r="A158" s="2">
        <v>140</v>
      </c>
    </row>
    <row r="159" spans="1:1" x14ac:dyDescent="0.25">
      <c r="A159" s="2">
        <v>141</v>
      </c>
    </row>
    <row r="160" spans="1:1" x14ac:dyDescent="0.25">
      <c r="A160" s="2">
        <v>142</v>
      </c>
    </row>
    <row r="161" spans="1:1" x14ac:dyDescent="0.25">
      <c r="A161" s="2">
        <v>143</v>
      </c>
    </row>
    <row r="162" spans="1:1" x14ac:dyDescent="0.25">
      <c r="A162" s="2">
        <v>144</v>
      </c>
    </row>
    <row r="163" spans="1:1" x14ac:dyDescent="0.25">
      <c r="A163" s="2">
        <v>145</v>
      </c>
    </row>
    <row r="164" spans="1:1" x14ac:dyDescent="0.25">
      <c r="A164" s="2">
        <v>146</v>
      </c>
    </row>
    <row r="165" spans="1:1" x14ac:dyDescent="0.25">
      <c r="A165" s="2">
        <v>147</v>
      </c>
    </row>
    <row r="166" spans="1:1" x14ac:dyDescent="0.25">
      <c r="A166" s="2">
        <v>148</v>
      </c>
    </row>
    <row r="167" spans="1:1" x14ac:dyDescent="0.25">
      <c r="A167" s="2">
        <v>149</v>
      </c>
    </row>
    <row r="168" spans="1:1" x14ac:dyDescent="0.25">
      <c r="A168" s="2">
        <v>150</v>
      </c>
    </row>
    <row r="169" spans="1:1" x14ac:dyDescent="0.25">
      <c r="A169" s="2">
        <v>151</v>
      </c>
    </row>
    <row r="170" spans="1:1" x14ac:dyDescent="0.25">
      <c r="A170" s="2">
        <v>152</v>
      </c>
    </row>
    <row r="171" spans="1:1" x14ac:dyDescent="0.25">
      <c r="A171" s="2">
        <v>153</v>
      </c>
    </row>
    <row r="172" spans="1:1" x14ac:dyDescent="0.25">
      <c r="A172" s="2">
        <v>154</v>
      </c>
    </row>
    <row r="173" spans="1:1" x14ac:dyDescent="0.25">
      <c r="A173" s="2">
        <v>155</v>
      </c>
    </row>
    <row r="174" spans="1:1" x14ac:dyDescent="0.25">
      <c r="A174" s="2">
        <v>156</v>
      </c>
    </row>
    <row r="175" spans="1:1" x14ac:dyDescent="0.25">
      <c r="A175" s="2">
        <v>157</v>
      </c>
    </row>
    <row r="176" spans="1:1" x14ac:dyDescent="0.25">
      <c r="A176" s="2">
        <v>158</v>
      </c>
    </row>
    <row r="177" spans="1:1" x14ac:dyDescent="0.25">
      <c r="A177" s="2">
        <v>159</v>
      </c>
    </row>
    <row r="178" spans="1:1" x14ac:dyDescent="0.25">
      <c r="A178" s="2">
        <v>160</v>
      </c>
    </row>
    <row r="179" spans="1:1" x14ac:dyDescent="0.25">
      <c r="A179" s="2">
        <v>161</v>
      </c>
    </row>
    <row r="180" spans="1:1" x14ac:dyDescent="0.25">
      <c r="A180" s="2">
        <v>162</v>
      </c>
    </row>
    <row r="181" spans="1:1" x14ac:dyDescent="0.25">
      <c r="A181" s="2">
        <v>163</v>
      </c>
    </row>
    <row r="182" spans="1:1" x14ac:dyDescent="0.25">
      <c r="A182" s="2">
        <v>164</v>
      </c>
    </row>
    <row r="183" spans="1:1" x14ac:dyDescent="0.25">
      <c r="A183" s="2">
        <v>165</v>
      </c>
    </row>
    <row r="184" spans="1:1" x14ac:dyDescent="0.25">
      <c r="A184" s="2">
        <v>166</v>
      </c>
    </row>
    <row r="185" spans="1:1" x14ac:dyDescent="0.25">
      <c r="A185" s="2">
        <v>167</v>
      </c>
    </row>
    <row r="186" spans="1:1" x14ac:dyDescent="0.25">
      <c r="A186" s="2">
        <v>168</v>
      </c>
    </row>
    <row r="187" spans="1:1" x14ac:dyDescent="0.25">
      <c r="A187" s="2">
        <v>169</v>
      </c>
    </row>
    <row r="188" spans="1:1" x14ac:dyDescent="0.25">
      <c r="A188" s="2">
        <v>170</v>
      </c>
    </row>
    <row r="189" spans="1:1" x14ac:dyDescent="0.25">
      <c r="A189" s="2">
        <v>171</v>
      </c>
    </row>
    <row r="190" spans="1:1" x14ac:dyDescent="0.25">
      <c r="A190" s="2">
        <v>172</v>
      </c>
    </row>
    <row r="191" spans="1:1" x14ac:dyDescent="0.25">
      <c r="A191" s="2">
        <v>173</v>
      </c>
    </row>
    <row r="192" spans="1:1" x14ac:dyDescent="0.25">
      <c r="A192" s="2">
        <v>174</v>
      </c>
    </row>
    <row r="193" spans="1:1" x14ac:dyDescent="0.25">
      <c r="A193" s="2">
        <v>175</v>
      </c>
    </row>
    <row r="194" spans="1:1" x14ac:dyDescent="0.25">
      <c r="A194" s="2">
        <v>176</v>
      </c>
    </row>
    <row r="195" spans="1:1" x14ac:dyDescent="0.25">
      <c r="A195" s="2">
        <v>177</v>
      </c>
    </row>
    <row r="196" spans="1:1" x14ac:dyDescent="0.25">
      <c r="A196" s="2">
        <v>178</v>
      </c>
    </row>
    <row r="197" spans="1:1" x14ac:dyDescent="0.25">
      <c r="A197" s="2">
        <v>179</v>
      </c>
    </row>
    <row r="198" spans="1:1" x14ac:dyDescent="0.25">
      <c r="A198" s="2">
        <v>180</v>
      </c>
    </row>
    <row r="199" spans="1:1" x14ac:dyDescent="0.25">
      <c r="A199" s="2">
        <v>181</v>
      </c>
    </row>
    <row r="200" spans="1:1" x14ac:dyDescent="0.25">
      <c r="A200" s="2">
        <v>182</v>
      </c>
    </row>
    <row r="201" spans="1:1" x14ac:dyDescent="0.25">
      <c r="A201" s="2">
        <v>183</v>
      </c>
    </row>
    <row r="202" spans="1:1" x14ac:dyDescent="0.25">
      <c r="A202" s="2">
        <v>184</v>
      </c>
    </row>
    <row r="203" spans="1:1" x14ac:dyDescent="0.25">
      <c r="A203" s="2">
        <v>185</v>
      </c>
    </row>
    <row r="204" spans="1:1" x14ac:dyDescent="0.25">
      <c r="A204" s="2">
        <v>186</v>
      </c>
    </row>
    <row r="205" spans="1:1" x14ac:dyDescent="0.25">
      <c r="A205" s="2">
        <v>187</v>
      </c>
    </row>
    <row r="206" spans="1:1" x14ac:dyDescent="0.25">
      <c r="A206" s="2">
        <v>188</v>
      </c>
    </row>
    <row r="207" spans="1:1" x14ac:dyDescent="0.25">
      <c r="A207" s="2">
        <v>189</v>
      </c>
    </row>
    <row r="208" spans="1:1" x14ac:dyDescent="0.25">
      <c r="A208" s="2">
        <v>190</v>
      </c>
    </row>
    <row r="209" spans="1:1" x14ac:dyDescent="0.25">
      <c r="A209" s="2">
        <v>191</v>
      </c>
    </row>
    <row r="210" spans="1:1" x14ac:dyDescent="0.25">
      <c r="A210" s="2">
        <v>192</v>
      </c>
    </row>
    <row r="211" spans="1:1" x14ac:dyDescent="0.25">
      <c r="A211" s="2">
        <v>193</v>
      </c>
    </row>
    <row r="212" spans="1:1" x14ac:dyDescent="0.25">
      <c r="A212" s="2">
        <v>194</v>
      </c>
    </row>
    <row r="213" spans="1:1" x14ac:dyDescent="0.25">
      <c r="A213" s="2">
        <v>195</v>
      </c>
    </row>
    <row r="214" spans="1:1" x14ac:dyDescent="0.25">
      <c r="A214" s="2">
        <v>196</v>
      </c>
    </row>
    <row r="215" spans="1:1" x14ac:dyDescent="0.25">
      <c r="A215" s="2">
        <v>197</v>
      </c>
    </row>
    <row r="216" spans="1:1" x14ac:dyDescent="0.25">
      <c r="A216" s="2">
        <v>198</v>
      </c>
    </row>
    <row r="217" spans="1:1" x14ac:dyDescent="0.25">
      <c r="A217" s="2">
        <v>199</v>
      </c>
    </row>
    <row r="218" spans="1:1" x14ac:dyDescent="0.25">
      <c r="A218" s="2">
        <v>200</v>
      </c>
    </row>
  </sheetData>
  <sheetProtection algorithmName="SHA-512" hashValue="R20xK3yX+C8CHYhJSarGTVXK7FsT5lsf0Fype7/rBtf9+44m/46tBYZ5MHckPIIg2kCEmLMmmhulylERhoSVLA==" saltValue="e0jINMXiTOnR2To6OemLvg==" spinCount="100000" sheet="1" objects="1" scenarios="1" selectLockedCells="1"/>
  <mergeCells count="4">
    <mergeCell ref="A1:I10"/>
    <mergeCell ref="A12:B12"/>
    <mergeCell ref="C12:I12"/>
    <mergeCell ref="A16:E16"/>
  </mergeCell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tabSelected="1" workbookViewId="0">
      <selection activeCell="E18" sqref="E18"/>
    </sheetView>
  </sheetViews>
  <sheetFormatPr defaultRowHeight="15" x14ac:dyDescent="0.25"/>
  <cols>
    <col min="1" max="5" width="9.140625" style="2"/>
    <col min="6" max="6" width="10.28515625" style="2" bestFit="1" customWidth="1"/>
    <col min="7" max="16384" width="9.140625" style="2"/>
  </cols>
  <sheetData>
    <row r="1" spans="1:9" x14ac:dyDescent="0.25">
      <c r="A1" s="10" t="s">
        <v>11</v>
      </c>
      <c r="B1" s="10"/>
      <c r="C1" s="10"/>
      <c r="D1" s="10"/>
      <c r="E1" s="10"/>
      <c r="F1" s="10"/>
      <c r="G1" s="10"/>
      <c r="H1" s="10"/>
      <c r="I1" s="10"/>
    </row>
    <row r="2" spans="1:9" x14ac:dyDescent="0.25">
      <c r="A2" s="10"/>
      <c r="B2" s="10"/>
      <c r="C2" s="10"/>
      <c r="D2" s="10"/>
      <c r="E2" s="10"/>
      <c r="F2" s="10"/>
      <c r="G2" s="10"/>
      <c r="H2" s="10"/>
      <c r="I2" s="10"/>
    </row>
    <row r="3" spans="1:9" x14ac:dyDescent="0.25">
      <c r="A3" s="10"/>
      <c r="B3" s="10"/>
      <c r="C3" s="10"/>
      <c r="D3" s="10"/>
      <c r="E3" s="10"/>
      <c r="F3" s="10"/>
      <c r="G3" s="10"/>
      <c r="H3" s="10"/>
      <c r="I3" s="10"/>
    </row>
    <row r="4" spans="1:9" x14ac:dyDescent="0.25">
      <c r="A4" s="10"/>
      <c r="B4" s="10"/>
      <c r="C4" s="10"/>
      <c r="D4" s="10"/>
      <c r="E4" s="10"/>
      <c r="F4" s="10"/>
      <c r="G4" s="10"/>
      <c r="H4" s="10"/>
      <c r="I4" s="10"/>
    </row>
    <row r="5" spans="1:9" x14ac:dyDescent="0.25">
      <c r="A5" s="10"/>
      <c r="B5" s="10"/>
      <c r="C5" s="10"/>
      <c r="D5" s="10"/>
      <c r="E5" s="10"/>
      <c r="F5" s="10"/>
      <c r="G5" s="10"/>
      <c r="H5" s="10"/>
      <c r="I5" s="10"/>
    </row>
    <row r="6" spans="1:9" x14ac:dyDescent="0.25">
      <c r="A6" s="10"/>
      <c r="B6" s="10"/>
      <c r="C6" s="10"/>
      <c r="D6" s="10"/>
      <c r="E6" s="10"/>
      <c r="F6" s="10"/>
      <c r="G6" s="10"/>
      <c r="H6" s="10"/>
      <c r="I6" s="10"/>
    </row>
    <row r="7" spans="1:9" x14ac:dyDescent="0.25">
      <c r="A7" s="10"/>
      <c r="B7" s="10"/>
      <c r="C7" s="10"/>
      <c r="D7" s="10"/>
      <c r="E7" s="10"/>
      <c r="F7" s="10"/>
      <c r="G7" s="10"/>
      <c r="H7" s="10"/>
      <c r="I7" s="10"/>
    </row>
    <row r="8" spans="1:9" x14ac:dyDescent="0.25">
      <c r="A8" s="10"/>
      <c r="B8" s="10"/>
      <c r="C8" s="10"/>
      <c r="D8" s="10"/>
      <c r="E8" s="10"/>
      <c r="F8" s="10"/>
      <c r="G8" s="10"/>
      <c r="H8" s="10"/>
      <c r="I8" s="10"/>
    </row>
    <row r="9" spans="1:9" x14ac:dyDescent="0.25">
      <c r="A9" s="10"/>
      <c r="B9" s="10"/>
      <c r="C9" s="10"/>
      <c r="D9" s="10"/>
      <c r="E9" s="10"/>
      <c r="F9" s="10"/>
      <c r="G9" s="10"/>
      <c r="H9" s="10"/>
      <c r="I9" s="10"/>
    </row>
    <row r="10" spans="1:9" x14ac:dyDescent="0.25">
      <c r="A10" s="10"/>
      <c r="B10" s="10"/>
      <c r="C10" s="10"/>
      <c r="D10" s="10"/>
      <c r="E10" s="10"/>
      <c r="F10" s="10"/>
      <c r="G10" s="10"/>
      <c r="H10" s="10"/>
      <c r="I10" s="10"/>
    </row>
    <row r="13" spans="1:9" x14ac:dyDescent="0.25">
      <c r="E13" s="3"/>
    </row>
    <row r="14" spans="1:9" x14ac:dyDescent="0.25">
      <c r="A14" s="2" t="s">
        <v>50</v>
      </c>
      <c r="B14" s="2">
        <v>400</v>
      </c>
      <c r="D14" s="14"/>
      <c r="E14" s="3" t="s">
        <v>18</v>
      </c>
      <c r="F14" s="14">
        <f>FV(B16,B15,-B14,,1)</f>
        <v>2520.3827402033312</v>
      </c>
    </row>
    <row r="15" spans="1:9" x14ac:dyDescent="0.25">
      <c r="A15" s="2" t="s">
        <v>49</v>
      </c>
      <c r="B15" s="2">
        <v>6</v>
      </c>
    </row>
    <row r="16" spans="1:9" x14ac:dyDescent="0.25">
      <c r="A16" s="2" t="s">
        <v>51</v>
      </c>
      <c r="B16" s="2">
        <v>1.4E-2</v>
      </c>
    </row>
    <row r="17" spans="1:2" x14ac:dyDescent="0.25">
      <c r="A17" s="2" t="s">
        <v>18</v>
      </c>
      <c r="B17" s="2" t="s">
        <v>19</v>
      </c>
    </row>
  </sheetData>
  <sheetProtection algorithmName="SHA-512" hashValue="cCDC0+wykVxSnK99eYKTfB2rmmJyn2BFitZJMp2ZWDryIRpaPyOgFhZV9ZX9ucvQlWkmaYFo7wT66xWZZwHUrA==" saltValue="btPvA6mNxjgHNj1g61DylA==" spinCount="100000" sheet="1" objects="1" scenarios="1" selectLockedCells="1"/>
  <mergeCells count="1">
    <mergeCell ref="A1:I10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Prova</vt:lpstr>
      <vt:lpstr>QUESTÃO 1</vt:lpstr>
      <vt:lpstr>QUESTÃO 2</vt:lpstr>
      <vt:lpstr>QUESTÃO 3</vt:lpstr>
      <vt:lpstr>QUESTÃO 4</vt:lpstr>
      <vt:lpstr>QUESTÃO 5</vt:lpstr>
      <vt:lpstr>QUESTÃO 6</vt:lpstr>
      <vt:lpstr>QUESTÃO 7</vt:lpstr>
      <vt:lpstr>QUESTÃO 8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Antonio de Melo Pereira</dc:creator>
  <cp:lastModifiedBy>Heloisa Maria Silva Bezerra</cp:lastModifiedBy>
  <dcterms:created xsi:type="dcterms:W3CDTF">2018-09-27T18:11:09Z</dcterms:created>
  <dcterms:modified xsi:type="dcterms:W3CDTF">2018-09-28T13:55:28Z</dcterms:modified>
</cp:coreProperties>
</file>