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61201100035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5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6" l="1"/>
  <c r="M2" i="6"/>
  <c r="M4" i="6"/>
  <c r="N203" i="7"/>
  <c r="N203" i="8"/>
  <c r="P4" i="8"/>
  <c r="P3" i="8"/>
  <c r="M3" i="8"/>
  <c r="O4" i="8"/>
  <c r="M4" i="8" s="1"/>
  <c r="O5" i="8"/>
  <c r="M5" i="8" s="1"/>
  <c r="P5" i="8" s="1"/>
  <c r="O6" i="8" s="1"/>
  <c r="M6" i="8" s="1"/>
  <c r="O3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" i="8"/>
  <c r="O4" i="7"/>
  <c r="O5" i="7"/>
  <c r="O6" i="7"/>
  <c r="N6" i="7" s="1"/>
  <c r="O7" i="7"/>
  <c r="N7" i="7" s="1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3" i="7"/>
  <c r="P4" i="7"/>
  <c r="P5" i="7"/>
  <c r="P6" i="7"/>
  <c r="P7" i="7"/>
  <c r="P3" i="7"/>
  <c r="N4" i="7"/>
  <c r="N3" i="7"/>
  <c r="N5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3" i="7"/>
  <c r="P2" i="7"/>
  <c r="N4" i="9"/>
  <c r="M4" i="5"/>
  <c r="M2" i="5"/>
  <c r="M1" i="5"/>
  <c r="L8" i="5"/>
  <c r="N2" i="4"/>
  <c r="M2" i="3"/>
  <c r="N4" i="2"/>
  <c r="P6" i="8" l="1"/>
  <c r="P8" i="7"/>
  <c r="N8" i="7"/>
  <c r="O7" i="8" l="1"/>
  <c r="M7" i="8" s="1"/>
  <c r="P7" i="8"/>
  <c r="P9" i="7"/>
  <c r="N9" i="7"/>
  <c r="O8" i="8" l="1"/>
  <c r="M8" i="8" s="1"/>
  <c r="P8" i="8" s="1"/>
  <c r="P10" i="7"/>
  <c r="N10" i="7"/>
  <c r="O9" i="8" l="1"/>
  <c r="M9" i="8" s="1"/>
  <c r="P9" i="8" s="1"/>
  <c r="P11" i="7"/>
  <c r="N11" i="7"/>
  <c r="O10" i="8" l="1"/>
  <c r="M10" i="8" s="1"/>
  <c r="P10" i="8"/>
  <c r="P12" i="7"/>
  <c r="N12" i="7"/>
  <c r="O11" i="8" l="1"/>
  <c r="M11" i="8" s="1"/>
  <c r="P11" i="8" s="1"/>
  <c r="P13" i="7"/>
  <c r="N13" i="7"/>
  <c r="O12" i="8" l="1"/>
  <c r="M12" i="8" s="1"/>
  <c r="P12" i="8" s="1"/>
  <c r="P14" i="7"/>
  <c r="N14" i="7"/>
  <c r="O13" i="8" l="1"/>
  <c r="M13" i="8" s="1"/>
  <c r="P13" i="8" s="1"/>
  <c r="P15" i="7"/>
  <c r="N15" i="7"/>
  <c r="O14" i="8" l="1"/>
  <c r="M14" i="8" s="1"/>
  <c r="P14" i="8" s="1"/>
  <c r="P16" i="7"/>
  <c r="N16" i="7"/>
  <c r="O15" i="8" l="1"/>
  <c r="M15" i="8" s="1"/>
  <c r="P15" i="8" s="1"/>
  <c r="N17" i="7"/>
  <c r="P17" i="7"/>
  <c r="O16" i="8" l="1"/>
  <c r="M16" i="8" s="1"/>
  <c r="P16" i="8" s="1"/>
  <c r="N18" i="7"/>
  <c r="P18" i="7"/>
  <c r="O17" i="8" l="1"/>
  <c r="M17" i="8" s="1"/>
  <c r="P17" i="8"/>
  <c r="P19" i="7"/>
  <c r="N19" i="7"/>
  <c r="O18" i="8" l="1"/>
  <c r="M18" i="8" s="1"/>
  <c r="P18" i="8"/>
  <c r="P20" i="7"/>
  <c r="N20" i="7"/>
  <c r="O19" i="8" l="1"/>
  <c r="M19" i="8" s="1"/>
  <c r="P19" i="8" s="1"/>
  <c r="P21" i="7"/>
  <c r="N21" i="7"/>
  <c r="O20" i="8" l="1"/>
  <c r="M20" i="8" s="1"/>
  <c r="P20" i="8" s="1"/>
  <c r="P22" i="7"/>
  <c r="N22" i="7"/>
  <c r="O21" i="8" l="1"/>
  <c r="M21" i="8" s="1"/>
  <c r="P21" i="8" s="1"/>
  <c r="P23" i="7"/>
  <c r="N23" i="7"/>
  <c r="O22" i="8" l="1"/>
  <c r="M22" i="8" s="1"/>
  <c r="P22" i="8"/>
  <c r="P24" i="7"/>
  <c r="N24" i="7"/>
  <c r="O23" i="8" l="1"/>
  <c r="M23" i="8" s="1"/>
  <c r="P23" i="8" s="1"/>
  <c r="P25" i="7"/>
  <c r="N25" i="7"/>
  <c r="O24" i="8" l="1"/>
  <c r="M24" i="8" s="1"/>
  <c r="P24" i="8" s="1"/>
  <c r="P26" i="7"/>
  <c r="N26" i="7"/>
  <c r="O25" i="8" l="1"/>
  <c r="M25" i="8" s="1"/>
  <c r="P25" i="8" s="1"/>
  <c r="N27" i="7"/>
  <c r="P27" i="7"/>
  <c r="O26" i="8" l="1"/>
  <c r="M26" i="8" s="1"/>
  <c r="P26" i="8"/>
  <c r="P28" i="7"/>
  <c r="N28" i="7"/>
  <c r="O27" i="8" l="1"/>
  <c r="M27" i="8" s="1"/>
  <c r="P27" i="8" s="1"/>
  <c r="N29" i="7"/>
  <c r="P29" i="7"/>
  <c r="O28" i="8" l="1"/>
  <c r="M28" i="8" s="1"/>
  <c r="P28" i="8" s="1"/>
  <c r="P30" i="7"/>
  <c r="N30" i="7"/>
  <c r="O29" i="8" l="1"/>
  <c r="M29" i="8" s="1"/>
  <c r="P29" i="8"/>
  <c r="P31" i="7"/>
  <c r="N31" i="7"/>
  <c r="O30" i="8" l="1"/>
  <c r="M30" i="8" s="1"/>
  <c r="P30" i="8" s="1"/>
  <c r="P32" i="7"/>
  <c r="N32" i="7"/>
  <c r="O31" i="8" l="1"/>
  <c r="M31" i="8" s="1"/>
  <c r="P31" i="8" s="1"/>
  <c r="P33" i="7"/>
  <c r="N33" i="7"/>
  <c r="O32" i="8" l="1"/>
  <c r="M32" i="8" s="1"/>
  <c r="P32" i="8" s="1"/>
  <c r="P34" i="7"/>
  <c r="N34" i="7"/>
  <c r="O33" i="8" l="1"/>
  <c r="M33" i="8" s="1"/>
  <c r="P33" i="8"/>
  <c r="P35" i="7"/>
  <c r="N35" i="7"/>
  <c r="O34" i="8" l="1"/>
  <c r="M34" i="8" s="1"/>
  <c r="P34" i="8"/>
  <c r="P36" i="7"/>
  <c r="N36" i="7"/>
  <c r="O35" i="8" l="1"/>
  <c r="M35" i="8" s="1"/>
  <c r="P35" i="8" s="1"/>
  <c r="P37" i="7"/>
  <c r="N37" i="7"/>
  <c r="O36" i="8" l="1"/>
  <c r="M36" i="8" s="1"/>
  <c r="P36" i="8" s="1"/>
  <c r="N38" i="7"/>
  <c r="P38" i="7"/>
  <c r="O37" i="8" l="1"/>
  <c r="M37" i="8" s="1"/>
  <c r="P37" i="8" s="1"/>
  <c r="N39" i="7"/>
  <c r="P39" i="7"/>
  <c r="O38" i="8" l="1"/>
  <c r="M38" i="8" s="1"/>
  <c r="P38" i="8"/>
  <c r="P40" i="7"/>
  <c r="N40" i="7"/>
  <c r="O39" i="8" l="1"/>
  <c r="M39" i="8" s="1"/>
  <c r="P39" i="8"/>
  <c r="P41" i="7"/>
  <c r="N41" i="7"/>
  <c r="O40" i="8" l="1"/>
  <c r="M40" i="8" s="1"/>
  <c r="P40" i="8" s="1"/>
  <c r="P42" i="7"/>
  <c r="N42" i="7"/>
  <c r="O41" i="8" l="1"/>
  <c r="M41" i="8" s="1"/>
  <c r="P41" i="8" s="1"/>
  <c r="P43" i="7"/>
  <c r="N43" i="7"/>
  <c r="O42" i="8" l="1"/>
  <c r="M42" i="8" s="1"/>
  <c r="P42" i="8"/>
  <c r="P44" i="7"/>
  <c r="N44" i="7"/>
  <c r="O43" i="8" l="1"/>
  <c r="M43" i="8" s="1"/>
  <c r="P43" i="8" s="1"/>
  <c r="P45" i="7"/>
  <c r="N45" i="7"/>
  <c r="O44" i="8" l="1"/>
  <c r="M44" i="8" s="1"/>
  <c r="P44" i="8" s="1"/>
  <c r="P46" i="7"/>
  <c r="N46" i="7"/>
  <c r="O45" i="8" l="1"/>
  <c r="M45" i="8" s="1"/>
  <c r="P45" i="8" s="1"/>
  <c r="P47" i="7"/>
  <c r="N47" i="7"/>
  <c r="O46" i="8" l="1"/>
  <c r="M46" i="8" s="1"/>
  <c r="P46" i="8" s="1"/>
  <c r="P48" i="7"/>
  <c r="N48" i="7"/>
  <c r="O47" i="8" l="1"/>
  <c r="M47" i="8" s="1"/>
  <c r="P47" i="8" s="1"/>
  <c r="N49" i="7"/>
  <c r="P49" i="7"/>
  <c r="O48" i="8" l="1"/>
  <c r="M48" i="8" s="1"/>
  <c r="P48" i="8" s="1"/>
  <c r="N50" i="7"/>
  <c r="P50" i="7"/>
  <c r="O49" i="8" l="1"/>
  <c r="M49" i="8" s="1"/>
  <c r="P49" i="8"/>
  <c r="P51" i="7"/>
  <c r="N51" i="7"/>
  <c r="O50" i="8" l="1"/>
  <c r="M50" i="8" s="1"/>
  <c r="P50" i="8"/>
  <c r="P52" i="7"/>
  <c r="N52" i="7"/>
  <c r="O51" i="8" l="1"/>
  <c r="M51" i="8" s="1"/>
  <c r="P51" i="8" s="1"/>
  <c r="P53" i="7"/>
  <c r="N53" i="7"/>
  <c r="O52" i="8" l="1"/>
  <c r="M52" i="8" s="1"/>
  <c r="P52" i="8" s="1"/>
  <c r="P54" i="7"/>
  <c r="N54" i="7"/>
  <c r="O53" i="8" l="1"/>
  <c r="M53" i="8" s="1"/>
  <c r="P53" i="8" s="1"/>
  <c r="P55" i="7"/>
  <c r="N55" i="7"/>
  <c r="O54" i="8" l="1"/>
  <c r="M54" i="8" s="1"/>
  <c r="P54" i="8"/>
  <c r="P56" i="7"/>
  <c r="N56" i="7"/>
  <c r="O55" i="8" l="1"/>
  <c r="M55" i="8" s="1"/>
  <c r="P55" i="8" s="1"/>
  <c r="P57" i="7"/>
  <c r="N57" i="7"/>
  <c r="O56" i="8" l="1"/>
  <c r="M56" i="8" s="1"/>
  <c r="P56" i="8" s="1"/>
  <c r="P58" i="7"/>
  <c r="N58" i="7"/>
  <c r="O57" i="8" l="1"/>
  <c r="M57" i="8" s="1"/>
  <c r="P57" i="8" s="1"/>
  <c r="N59" i="7"/>
  <c r="P59" i="7"/>
  <c r="O58" i="8" l="1"/>
  <c r="M58" i="8" s="1"/>
  <c r="P58" i="8"/>
  <c r="P60" i="7"/>
  <c r="N60" i="7"/>
  <c r="O59" i="8" l="1"/>
  <c r="M59" i="8" s="1"/>
  <c r="P59" i="8" s="1"/>
  <c r="N61" i="7"/>
  <c r="P61" i="7"/>
  <c r="O60" i="8" l="1"/>
  <c r="M60" i="8" s="1"/>
  <c r="P60" i="8" s="1"/>
  <c r="P62" i="7"/>
  <c r="N62" i="7"/>
  <c r="O61" i="8" l="1"/>
  <c r="M61" i="8" s="1"/>
  <c r="P61" i="8"/>
  <c r="P63" i="7"/>
  <c r="N63" i="7"/>
  <c r="O62" i="8" l="1"/>
  <c r="M62" i="8" s="1"/>
  <c r="P62" i="8" s="1"/>
  <c r="P64" i="7"/>
  <c r="N64" i="7"/>
  <c r="O63" i="8" l="1"/>
  <c r="M63" i="8" s="1"/>
  <c r="P63" i="8" s="1"/>
  <c r="P65" i="7"/>
  <c r="N65" i="7"/>
  <c r="O64" i="8" l="1"/>
  <c r="M64" i="8" s="1"/>
  <c r="P64" i="8" s="1"/>
  <c r="P66" i="7"/>
  <c r="N66" i="7"/>
  <c r="O65" i="8" l="1"/>
  <c r="M65" i="8" s="1"/>
  <c r="P65" i="8"/>
  <c r="P67" i="7"/>
  <c r="N67" i="7"/>
  <c r="O66" i="8" l="1"/>
  <c r="M66" i="8" s="1"/>
  <c r="P66" i="8"/>
  <c r="P68" i="7"/>
  <c r="N68" i="7"/>
  <c r="O67" i="8" l="1"/>
  <c r="M67" i="8" s="1"/>
  <c r="P67" i="8" s="1"/>
  <c r="P69" i="7"/>
  <c r="N69" i="7"/>
  <c r="O68" i="8" l="1"/>
  <c r="M68" i="8" s="1"/>
  <c r="P68" i="8" s="1"/>
  <c r="N70" i="7"/>
  <c r="P70" i="7"/>
  <c r="O69" i="8" l="1"/>
  <c r="M69" i="8" s="1"/>
  <c r="P69" i="8" s="1"/>
  <c r="N71" i="7"/>
  <c r="P71" i="7"/>
  <c r="O70" i="8" l="1"/>
  <c r="M70" i="8" s="1"/>
  <c r="P70" i="8"/>
  <c r="P72" i="7"/>
  <c r="N72" i="7"/>
  <c r="O71" i="8" l="1"/>
  <c r="M71" i="8" s="1"/>
  <c r="P71" i="8"/>
  <c r="P73" i="7"/>
  <c r="N73" i="7"/>
  <c r="O72" i="8" l="1"/>
  <c r="M72" i="8" s="1"/>
  <c r="P72" i="8" s="1"/>
  <c r="P74" i="7"/>
  <c r="N74" i="7"/>
  <c r="O73" i="8" l="1"/>
  <c r="M73" i="8" s="1"/>
  <c r="P73" i="8" s="1"/>
  <c r="P75" i="7"/>
  <c r="N75" i="7"/>
  <c r="O74" i="8" l="1"/>
  <c r="M74" i="8" s="1"/>
  <c r="P74" i="8"/>
  <c r="P76" i="7"/>
  <c r="N76" i="7"/>
  <c r="O75" i="8" l="1"/>
  <c r="M75" i="8" s="1"/>
  <c r="P75" i="8" s="1"/>
  <c r="P77" i="7"/>
  <c r="N77" i="7"/>
  <c r="O76" i="8" l="1"/>
  <c r="M76" i="8" s="1"/>
  <c r="P76" i="8" s="1"/>
  <c r="P78" i="7"/>
  <c r="N78" i="7"/>
  <c r="O77" i="8" l="1"/>
  <c r="M77" i="8" s="1"/>
  <c r="P77" i="8" s="1"/>
  <c r="P79" i="7"/>
  <c r="N79" i="7"/>
  <c r="O78" i="8" l="1"/>
  <c r="M78" i="8" s="1"/>
  <c r="P78" i="8" s="1"/>
  <c r="P80" i="7"/>
  <c r="N80" i="7"/>
  <c r="O79" i="8" l="1"/>
  <c r="M79" i="8" s="1"/>
  <c r="P79" i="8" s="1"/>
  <c r="N81" i="7"/>
  <c r="P81" i="7"/>
  <c r="O80" i="8" l="1"/>
  <c r="M80" i="8" s="1"/>
  <c r="P80" i="8" s="1"/>
  <c r="N82" i="7"/>
  <c r="P82" i="7"/>
  <c r="O81" i="8" l="1"/>
  <c r="M81" i="8" s="1"/>
  <c r="P81" i="8"/>
  <c r="P83" i="7"/>
  <c r="N83" i="7"/>
  <c r="O82" i="8" l="1"/>
  <c r="M82" i="8" s="1"/>
  <c r="P82" i="8"/>
  <c r="P84" i="7"/>
  <c r="N84" i="7"/>
  <c r="O83" i="8" l="1"/>
  <c r="M83" i="8" s="1"/>
  <c r="P83" i="8" s="1"/>
  <c r="P85" i="7"/>
  <c r="N85" i="7"/>
  <c r="O84" i="8" l="1"/>
  <c r="M84" i="8" s="1"/>
  <c r="P84" i="8" s="1"/>
  <c r="P86" i="7"/>
  <c r="N86" i="7"/>
  <c r="O85" i="8" l="1"/>
  <c r="M85" i="8" s="1"/>
  <c r="P85" i="8" s="1"/>
  <c r="P87" i="7"/>
  <c r="N87" i="7"/>
  <c r="O86" i="8" l="1"/>
  <c r="M86" i="8" s="1"/>
  <c r="P86" i="8"/>
  <c r="P88" i="7"/>
  <c r="N88" i="7"/>
  <c r="O87" i="8" l="1"/>
  <c r="M87" i="8" s="1"/>
  <c r="P87" i="8" s="1"/>
  <c r="P89" i="7"/>
  <c r="N89" i="7"/>
  <c r="O88" i="8" l="1"/>
  <c r="M88" i="8" s="1"/>
  <c r="P88" i="8" s="1"/>
  <c r="P90" i="7"/>
  <c r="N90" i="7"/>
  <c r="O89" i="8" l="1"/>
  <c r="M89" i="8" s="1"/>
  <c r="P89" i="8" s="1"/>
  <c r="N91" i="7"/>
  <c r="P91" i="7"/>
  <c r="O90" i="8" l="1"/>
  <c r="M90" i="8" s="1"/>
  <c r="P90" i="8"/>
  <c r="P92" i="7"/>
  <c r="N92" i="7"/>
  <c r="O91" i="8" l="1"/>
  <c r="M91" i="8" s="1"/>
  <c r="P91" i="8" s="1"/>
  <c r="N93" i="7"/>
  <c r="P93" i="7"/>
  <c r="O92" i="8" l="1"/>
  <c r="M92" i="8" s="1"/>
  <c r="P92" i="8" s="1"/>
  <c r="P94" i="7"/>
  <c r="N94" i="7"/>
  <c r="O93" i="8" l="1"/>
  <c r="M93" i="8" s="1"/>
  <c r="P93" i="8"/>
  <c r="P95" i="7"/>
  <c r="N95" i="7"/>
  <c r="O94" i="8" l="1"/>
  <c r="M94" i="8" s="1"/>
  <c r="P94" i="8" s="1"/>
  <c r="P96" i="7"/>
  <c r="N96" i="7"/>
  <c r="O95" i="8" l="1"/>
  <c r="M95" i="8" s="1"/>
  <c r="P95" i="8" s="1"/>
  <c r="P97" i="7"/>
  <c r="N97" i="7"/>
  <c r="O96" i="8" l="1"/>
  <c r="M96" i="8" s="1"/>
  <c r="P96" i="8" s="1"/>
  <c r="P98" i="7"/>
  <c r="N98" i="7"/>
  <c r="O97" i="8" l="1"/>
  <c r="M97" i="8" s="1"/>
  <c r="P97" i="8"/>
  <c r="P99" i="7"/>
  <c r="N99" i="7"/>
  <c r="O98" i="8" l="1"/>
  <c r="M98" i="8" s="1"/>
  <c r="P98" i="8"/>
  <c r="P100" i="7"/>
  <c r="N100" i="7"/>
  <c r="O99" i="8" l="1"/>
  <c r="M99" i="8" s="1"/>
  <c r="P99" i="8" s="1"/>
  <c r="P101" i="7"/>
  <c r="N101" i="7"/>
  <c r="O100" i="8" l="1"/>
  <c r="M100" i="8" s="1"/>
  <c r="P100" i="8" s="1"/>
  <c r="N102" i="7"/>
  <c r="P102" i="7"/>
  <c r="O101" i="8" l="1"/>
  <c r="M101" i="8" s="1"/>
  <c r="P101" i="8" s="1"/>
  <c r="N103" i="7"/>
  <c r="P103" i="7"/>
  <c r="O102" i="8" l="1"/>
  <c r="M102" i="8" s="1"/>
  <c r="P102" i="8"/>
  <c r="P104" i="7"/>
  <c r="N104" i="7"/>
  <c r="O103" i="8" l="1"/>
  <c r="M103" i="8" s="1"/>
  <c r="P103" i="8"/>
  <c r="P105" i="7"/>
  <c r="N105" i="7"/>
  <c r="O104" i="8" l="1"/>
  <c r="M104" i="8" s="1"/>
  <c r="P104" i="8" s="1"/>
  <c r="P106" i="7"/>
  <c r="N106" i="7"/>
  <c r="O105" i="8" l="1"/>
  <c r="M105" i="8" s="1"/>
  <c r="P105" i="8" s="1"/>
  <c r="P107" i="7"/>
  <c r="N107" i="7"/>
  <c r="O106" i="8" l="1"/>
  <c r="M106" i="8" s="1"/>
  <c r="P106" i="8"/>
  <c r="P108" i="7"/>
  <c r="N108" i="7"/>
  <c r="O107" i="8" l="1"/>
  <c r="M107" i="8" s="1"/>
  <c r="P107" i="8" s="1"/>
  <c r="P109" i="7"/>
  <c r="N109" i="7"/>
  <c r="O108" i="8" l="1"/>
  <c r="M108" i="8" s="1"/>
  <c r="P108" i="8" s="1"/>
  <c r="P110" i="7"/>
  <c r="N110" i="7"/>
  <c r="O109" i="8" l="1"/>
  <c r="M109" i="8" s="1"/>
  <c r="P109" i="8" s="1"/>
  <c r="P111" i="7"/>
  <c r="N111" i="7"/>
  <c r="O110" i="8" l="1"/>
  <c r="M110" i="8" s="1"/>
  <c r="P110" i="8" s="1"/>
  <c r="P112" i="7"/>
  <c r="N112" i="7"/>
  <c r="O111" i="8" l="1"/>
  <c r="M111" i="8" s="1"/>
  <c r="P111" i="8" s="1"/>
  <c r="N113" i="7"/>
  <c r="P113" i="7"/>
  <c r="O112" i="8" l="1"/>
  <c r="M112" i="8" s="1"/>
  <c r="P112" i="8" s="1"/>
  <c r="N114" i="7"/>
  <c r="P114" i="7"/>
  <c r="O113" i="8" l="1"/>
  <c r="M113" i="8" s="1"/>
  <c r="P113" i="8"/>
  <c r="P115" i="7"/>
  <c r="N115" i="7"/>
  <c r="O114" i="8" l="1"/>
  <c r="M114" i="8" s="1"/>
  <c r="P114" i="8"/>
  <c r="P116" i="7"/>
  <c r="N116" i="7"/>
  <c r="O115" i="8" l="1"/>
  <c r="M115" i="8" s="1"/>
  <c r="P115" i="8" s="1"/>
  <c r="P117" i="7"/>
  <c r="N117" i="7"/>
  <c r="O116" i="8" l="1"/>
  <c r="M116" i="8" s="1"/>
  <c r="P116" i="8" s="1"/>
  <c r="P118" i="7"/>
  <c r="N118" i="7"/>
  <c r="O117" i="8" l="1"/>
  <c r="M117" i="8" s="1"/>
  <c r="P117" i="8" s="1"/>
  <c r="P119" i="7"/>
  <c r="N119" i="7"/>
  <c r="O118" i="8" l="1"/>
  <c r="M118" i="8" s="1"/>
  <c r="P118" i="8"/>
  <c r="P120" i="7"/>
  <c r="N120" i="7"/>
  <c r="O119" i="8" l="1"/>
  <c r="M119" i="8" s="1"/>
  <c r="P119" i="8" s="1"/>
  <c r="P121" i="7"/>
  <c r="N121" i="7"/>
  <c r="O120" i="8" l="1"/>
  <c r="M120" i="8" s="1"/>
  <c r="P120" i="8" s="1"/>
  <c r="P122" i="7"/>
  <c r="N122" i="7"/>
  <c r="O121" i="8" l="1"/>
  <c r="M121" i="8" s="1"/>
  <c r="P121" i="8" s="1"/>
  <c r="N123" i="7"/>
  <c r="P123" i="7"/>
  <c r="O122" i="8" l="1"/>
  <c r="M122" i="8" s="1"/>
  <c r="P122" i="8"/>
  <c r="P124" i="7"/>
  <c r="N124" i="7"/>
  <c r="O123" i="8" l="1"/>
  <c r="M123" i="8" s="1"/>
  <c r="P123" i="8" s="1"/>
  <c r="N125" i="7"/>
  <c r="P125" i="7"/>
  <c r="O124" i="8" l="1"/>
  <c r="M124" i="8" s="1"/>
  <c r="P124" i="8" s="1"/>
  <c r="P126" i="7"/>
  <c r="N126" i="7"/>
  <c r="O125" i="8" l="1"/>
  <c r="M125" i="8" s="1"/>
  <c r="P125" i="8"/>
  <c r="P127" i="7"/>
  <c r="N127" i="7"/>
  <c r="O126" i="8" l="1"/>
  <c r="M126" i="8" s="1"/>
  <c r="P126" i="8" s="1"/>
  <c r="P128" i="7"/>
  <c r="N128" i="7"/>
  <c r="O127" i="8" l="1"/>
  <c r="M127" i="8" s="1"/>
  <c r="P127" i="8" s="1"/>
  <c r="P129" i="7"/>
  <c r="N129" i="7"/>
  <c r="O128" i="8" l="1"/>
  <c r="M128" i="8" s="1"/>
  <c r="P128" i="8" s="1"/>
  <c r="P130" i="7"/>
  <c r="N130" i="7"/>
  <c r="O129" i="8" l="1"/>
  <c r="M129" i="8" s="1"/>
  <c r="P129" i="8"/>
  <c r="P131" i="7"/>
  <c r="N131" i="7"/>
  <c r="O130" i="8" l="1"/>
  <c r="M130" i="8" s="1"/>
  <c r="P130" i="8"/>
  <c r="P132" i="7"/>
  <c r="N132" i="7"/>
  <c r="O131" i="8" l="1"/>
  <c r="M131" i="8" s="1"/>
  <c r="P131" i="8" s="1"/>
  <c r="P133" i="7"/>
  <c r="N133" i="7"/>
  <c r="O132" i="8" l="1"/>
  <c r="M132" i="8" s="1"/>
  <c r="P132" i="8" s="1"/>
  <c r="N134" i="7"/>
  <c r="P134" i="7"/>
  <c r="O133" i="8" l="1"/>
  <c r="M133" i="8" s="1"/>
  <c r="P133" i="8" s="1"/>
  <c r="N135" i="7"/>
  <c r="P135" i="7"/>
  <c r="O134" i="8" l="1"/>
  <c r="M134" i="8" s="1"/>
  <c r="P134" i="8"/>
  <c r="P136" i="7"/>
  <c r="N136" i="7"/>
  <c r="O135" i="8" l="1"/>
  <c r="M135" i="8" s="1"/>
  <c r="P135" i="8"/>
  <c r="P137" i="7"/>
  <c r="N137" i="7"/>
  <c r="O136" i="8" l="1"/>
  <c r="M136" i="8" s="1"/>
  <c r="P136" i="8" s="1"/>
  <c r="P138" i="7"/>
  <c r="N138" i="7"/>
  <c r="O137" i="8" l="1"/>
  <c r="M137" i="8" s="1"/>
  <c r="P137" i="8" s="1"/>
  <c r="P139" i="7"/>
  <c r="N139" i="7"/>
  <c r="O138" i="8" l="1"/>
  <c r="M138" i="8" s="1"/>
  <c r="P138" i="8"/>
  <c r="P140" i="7"/>
  <c r="N140" i="7"/>
  <c r="O139" i="8" l="1"/>
  <c r="M139" i="8" s="1"/>
  <c r="P139" i="8" s="1"/>
  <c r="P141" i="7"/>
  <c r="N141" i="7"/>
  <c r="O140" i="8" l="1"/>
  <c r="M140" i="8" s="1"/>
  <c r="P140" i="8" s="1"/>
  <c r="P142" i="7"/>
  <c r="N142" i="7"/>
  <c r="O141" i="8" l="1"/>
  <c r="M141" i="8" s="1"/>
  <c r="P141" i="8" s="1"/>
  <c r="P143" i="7"/>
  <c r="N143" i="7"/>
  <c r="O142" i="8" l="1"/>
  <c r="M142" i="8" s="1"/>
  <c r="P142" i="8" s="1"/>
  <c r="P144" i="7"/>
  <c r="N144" i="7"/>
  <c r="O143" i="8" l="1"/>
  <c r="M143" i="8" s="1"/>
  <c r="P143" i="8" s="1"/>
  <c r="N145" i="7"/>
  <c r="P145" i="7"/>
  <c r="O144" i="8" l="1"/>
  <c r="M144" i="8" s="1"/>
  <c r="P144" i="8" s="1"/>
  <c r="N146" i="7"/>
  <c r="P146" i="7"/>
  <c r="O145" i="8" l="1"/>
  <c r="M145" i="8" s="1"/>
  <c r="P145" i="8"/>
  <c r="P147" i="7"/>
  <c r="N147" i="7"/>
  <c r="O146" i="8" l="1"/>
  <c r="M146" i="8" s="1"/>
  <c r="P146" i="8"/>
  <c r="P148" i="7"/>
  <c r="N148" i="7"/>
  <c r="O147" i="8" l="1"/>
  <c r="M147" i="8" s="1"/>
  <c r="P147" i="8" s="1"/>
  <c r="P149" i="7"/>
  <c r="N149" i="7"/>
  <c r="O148" i="8" l="1"/>
  <c r="M148" i="8" s="1"/>
  <c r="P148" i="8" s="1"/>
  <c r="P150" i="7"/>
  <c r="N150" i="7"/>
  <c r="O149" i="8" l="1"/>
  <c r="M149" i="8" s="1"/>
  <c r="P149" i="8" s="1"/>
  <c r="P151" i="7"/>
  <c r="N151" i="7"/>
  <c r="O150" i="8" l="1"/>
  <c r="M150" i="8" s="1"/>
  <c r="P150" i="8"/>
  <c r="P152" i="7"/>
  <c r="N152" i="7"/>
  <c r="O151" i="8" l="1"/>
  <c r="M151" i="8" s="1"/>
  <c r="P151" i="8" s="1"/>
  <c r="P153" i="7"/>
  <c r="N153" i="7"/>
  <c r="O152" i="8" l="1"/>
  <c r="M152" i="8" s="1"/>
  <c r="P152" i="8" s="1"/>
  <c r="P154" i="7"/>
  <c r="N154" i="7"/>
  <c r="O153" i="8" l="1"/>
  <c r="M153" i="8" s="1"/>
  <c r="P153" i="8" s="1"/>
  <c r="N155" i="7"/>
  <c r="P155" i="7"/>
  <c r="O154" i="8" l="1"/>
  <c r="M154" i="8" s="1"/>
  <c r="P154" i="8"/>
  <c r="P156" i="7"/>
  <c r="N156" i="7"/>
  <c r="O155" i="8" l="1"/>
  <c r="M155" i="8" s="1"/>
  <c r="P155" i="8" s="1"/>
  <c r="N157" i="7"/>
  <c r="P157" i="7"/>
  <c r="O156" i="8" l="1"/>
  <c r="M156" i="8" s="1"/>
  <c r="P156" i="8" s="1"/>
  <c r="P158" i="7"/>
  <c r="N158" i="7"/>
  <c r="O157" i="8" l="1"/>
  <c r="M157" i="8" s="1"/>
  <c r="P157" i="8"/>
  <c r="P159" i="7"/>
  <c r="N159" i="7"/>
  <c r="O158" i="8" l="1"/>
  <c r="M158" i="8" s="1"/>
  <c r="P158" i="8" s="1"/>
  <c r="P160" i="7"/>
  <c r="N160" i="7"/>
  <c r="O159" i="8" l="1"/>
  <c r="M159" i="8" s="1"/>
  <c r="P159" i="8" s="1"/>
  <c r="P161" i="7"/>
  <c r="N161" i="7"/>
  <c r="O160" i="8" l="1"/>
  <c r="M160" i="8" s="1"/>
  <c r="P160" i="8" s="1"/>
  <c r="P162" i="7"/>
  <c r="N162" i="7"/>
  <c r="O161" i="8" l="1"/>
  <c r="M161" i="8" s="1"/>
  <c r="P161" i="8"/>
  <c r="P163" i="7"/>
  <c r="N163" i="7"/>
  <c r="O162" i="8" l="1"/>
  <c r="M162" i="8" s="1"/>
  <c r="P162" i="8" s="1"/>
  <c r="P164" i="7"/>
  <c r="N164" i="7"/>
  <c r="O163" i="8" l="1"/>
  <c r="M163" i="8" s="1"/>
  <c r="P163" i="8" s="1"/>
  <c r="P165" i="7"/>
  <c r="N165" i="7"/>
  <c r="O164" i="8" l="1"/>
  <c r="M164" i="8" s="1"/>
  <c r="P164" i="8" s="1"/>
  <c r="N166" i="7"/>
  <c r="P166" i="7"/>
  <c r="O165" i="8" l="1"/>
  <c r="M165" i="8" s="1"/>
  <c r="P165" i="8" s="1"/>
  <c r="N167" i="7"/>
  <c r="P167" i="7"/>
  <c r="O166" i="8" l="1"/>
  <c r="M166" i="8" s="1"/>
  <c r="P166" i="8"/>
  <c r="P168" i="7"/>
  <c r="N168" i="7"/>
  <c r="O167" i="8" l="1"/>
  <c r="M167" i="8" s="1"/>
  <c r="P167" i="8"/>
  <c r="P169" i="7"/>
  <c r="N169" i="7"/>
  <c r="O168" i="8" l="1"/>
  <c r="M168" i="8" s="1"/>
  <c r="P168" i="8" s="1"/>
  <c r="P170" i="7"/>
  <c r="N170" i="7"/>
  <c r="O169" i="8" l="1"/>
  <c r="M169" i="8" s="1"/>
  <c r="P169" i="8" s="1"/>
  <c r="P171" i="7"/>
  <c r="N171" i="7"/>
  <c r="O170" i="8" l="1"/>
  <c r="M170" i="8" s="1"/>
  <c r="P170" i="8"/>
  <c r="P172" i="7"/>
  <c r="N172" i="7"/>
  <c r="O171" i="8" l="1"/>
  <c r="M171" i="8" s="1"/>
  <c r="P171" i="8" s="1"/>
  <c r="P173" i="7"/>
  <c r="N173" i="7"/>
  <c r="O172" i="8" l="1"/>
  <c r="M172" i="8" s="1"/>
  <c r="P172" i="8" s="1"/>
  <c r="P174" i="7"/>
  <c r="N174" i="7"/>
  <c r="O173" i="8" l="1"/>
  <c r="M173" i="8" s="1"/>
  <c r="P173" i="8" s="1"/>
  <c r="P175" i="7"/>
  <c r="N175" i="7"/>
  <c r="O174" i="8" l="1"/>
  <c r="M174" i="8" s="1"/>
  <c r="P174" i="8" s="1"/>
  <c r="P176" i="7"/>
  <c r="N176" i="7"/>
  <c r="O175" i="8" l="1"/>
  <c r="M175" i="8" s="1"/>
  <c r="P175" i="8" s="1"/>
  <c r="N177" i="7"/>
  <c r="P177" i="7"/>
  <c r="O176" i="8" l="1"/>
  <c r="M176" i="8" s="1"/>
  <c r="P176" i="8" s="1"/>
  <c r="N178" i="7"/>
  <c r="P178" i="7"/>
  <c r="O177" i="8" l="1"/>
  <c r="M177" i="8" s="1"/>
  <c r="P177" i="8"/>
  <c r="P179" i="7"/>
  <c r="N179" i="7"/>
  <c r="O178" i="8" l="1"/>
  <c r="M178" i="8" s="1"/>
  <c r="P178" i="8"/>
  <c r="P180" i="7"/>
  <c r="N180" i="7"/>
  <c r="O179" i="8" l="1"/>
  <c r="M179" i="8" s="1"/>
  <c r="P179" i="8" s="1"/>
  <c r="P181" i="7"/>
  <c r="N181" i="7"/>
  <c r="O180" i="8" l="1"/>
  <c r="M180" i="8" s="1"/>
  <c r="P180" i="8" s="1"/>
  <c r="P182" i="7"/>
  <c r="N182" i="7"/>
  <c r="O181" i="8" l="1"/>
  <c r="M181" i="8" s="1"/>
  <c r="P181" i="8" s="1"/>
  <c r="P183" i="7"/>
  <c r="N183" i="7"/>
  <c r="O182" i="8" l="1"/>
  <c r="M182" i="8" s="1"/>
  <c r="P182" i="8"/>
  <c r="P184" i="7"/>
  <c r="N184" i="7"/>
  <c r="O183" i="8" l="1"/>
  <c r="M183" i="8" s="1"/>
  <c r="P183" i="8" s="1"/>
  <c r="P185" i="7"/>
  <c r="N185" i="7"/>
  <c r="O184" i="8" l="1"/>
  <c r="M184" i="8" s="1"/>
  <c r="P184" i="8" s="1"/>
  <c r="P186" i="7"/>
  <c r="N186" i="7"/>
  <c r="O185" i="8" l="1"/>
  <c r="M185" i="8" s="1"/>
  <c r="P185" i="8" s="1"/>
  <c r="N187" i="7"/>
  <c r="P187" i="7"/>
  <c r="O186" i="8" l="1"/>
  <c r="M186" i="8" s="1"/>
  <c r="P186" i="8"/>
  <c r="P188" i="7"/>
  <c r="N188" i="7"/>
  <c r="O187" i="8" l="1"/>
  <c r="M187" i="8" s="1"/>
  <c r="P187" i="8" s="1"/>
  <c r="N189" i="7"/>
  <c r="P189" i="7"/>
  <c r="O188" i="8" l="1"/>
  <c r="M188" i="8" s="1"/>
  <c r="P188" i="8" s="1"/>
  <c r="P190" i="7"/>
  <c r="N190" i="7"/>
  <c r="O189" i="8" l="1"/>
  <c r="M189" i="8" s="1"/>
  <c r="P189" i="8"/>
  <c r="P191" i="7"/>
  <c r="N191" i="7"/>
  <c r="O190" i="8" l="1"/>
  <c r="M190" i="8" s="1"/>
  <c r="P190" i="8" s="1"/>
  <c r="P192" i="7"/>
  <c r="N192" i="7"/>
  <c r="O191" i="8" l="1"/>
  <c r="M191" i="8" s="1"/>
  <c r="P191" i="8" s="1"/>
  <c r="P193" i="7"/>
  <c r="N193" i="7"/>
  <c r="O192" i="8" l="1"/>
  <c r="M192" i="8" s="1"/>
  <c r="P192" i="8" s="1"/>
  <c r="P194" i="7"/>
  <c r="N194" i="7"/>
  <c r="O193" i="8" l="1"/>
  <c r="M193" i="8" s="1"/>
  <c r="P193" i="8"/>
  <c r="P195" i="7"/>
  <c r="N195" i="7"/>
  <c r="O194" i="8" l="1"/>
  <c r="M194" i="8" s="1"/>
  <c r="P194" i="8"/>
  <c r="P196" i="7"/>
  <c r="N196" i="7"/>
  <c r="O195" i="8" l="1"/>
  <c r="M195" i="8" s="1"/>
  <c r="P195" i="8" s="1"/>
  <c r="P197" i="7"/>
  <c r="N197" i="7"/>
  <c r="O196" i="8" l="1"/>
  <c r="M196" i="8" s="1"/>
  <c r="P196" i="8" s="1"/>
  <c r="N198" i="7"/>
  <c r="P198" i="7"/>
  <c r="O197" i="8" l="1"/>
  <c r="M197" i="8" s="1"/>
  <c r="P197" i="8" s="1"/>
  <c r="N199" i="7"/>
  <c r="P199" i="7"/>
  <c r="O198" i="8" l="1"/>
  <c r="M198" i="8" s="1"/>
  <c r="P198" i="8"/>
  <c r="P200" i="7"/>
  <c r="N200" i="7"/>
  <c r="O199" i="8" l="1"/>
  <c r="M199" i="8" s="1"/>
  <c r="P199" i="8"/>
  <c r="P201" i="7"/>
  <c r="N201" i="7"/>
  <c r="O200" i="8" l="1"/>
  <c r="M200" i="8" s="1"/>
  <c r="P200" i="8" s="1"/>
  <c r="P202" i="7"/>
  <c r="N202" i="7"/>
  <c r="O201" i="8" l="1"/>
  <c r="M201" i="8" s="1"/>
  <c r="P201" i="8" s="1"/>
  <c r="O202" i="8" l="1"/>
  <c r="M202" i="8" s="1"/>
  <c r="P202" i="8"/>
</calcChain>
</file>

<file path=xl/sharedStrings.xml><?xml version="1.0" encoding="utf-8"?>
<sst xmlns="http://schemas.openxmlformats.org/spreadsheetml/2006/main" count="71" uniqueCount="37">
  <si>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</si>
  <si>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</si>
  <si>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</si>
  <si>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</si>
  <si>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</si>
  <si>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</si>
  <si>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</si>
  <si>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</si>
  <si>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</si>
  <si>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</si>
  <si>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</si>
  <si>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</si>
  <si>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Letícia Alves Cardoso Dantas</t>
  </si>
  <si>
    <t>ADNA PRISCILLA ARAUJO DANTAS</t>
  </si>
  <si>
    <t>VP</t>
  </si>
  <si>
    <t>VF</t>
  </si>
  <si>
    <t>i</t>
  </si>
  <si>
    <t>n</t>
  </si>
  <si>
    <t>Eugênio receberá a quantia desejada em 14,29 meses.</t>
  </si>
  <si>
    <t>?</t>
  </si>
  <si>
    <t>Sim, pois o valor obtido do montante do investimento é maior do que a dívida do professor Ermerson.</t>
  </si>
  <si>
    <t>m</t>
  </si>
  <si>
    <t>r/s</t>
  </si>
  <si>
    <t>VP¹</t>
  </si>
  <si>
    <t>VP²</t>
  </si>
  <si>
    <t>VF¹</t>
  </si>
  <si>
    <t>VF²</t>
  </si>
  <si>
    <t>O valor nominal da dívida de André após o abatimento será de R$ 304,30</t>
  </si>
  <si>
    <t>AMORT.</t>
  </si>
  <si>
    <t>PMT</t>
  </si>
  <si>
    <t>TAXA</t>
  </si>
  <si>
    <t>JUROS</t>
  </si>
  <si>
    <t>SALDO D.</t>
  </si>
  <si>
    <t>N</t>
  </si>
  <si>
    <t xml:space="preserve">O melhor sistema para a compra do imovel  dos professores é o sistema SAC pois seu valor é menor. </t>
  </si>
  <si>
    <t>Levando em consideração a taxa de 4,5%, o novo investimento é mais vantajoso pois rende um valor nominal maior.</t>
  </si>
  <si>
    <t>I²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</si>
</sst>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8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15" sqref="D15"/>
    </sheetView>
  </sheetViews>
  <sheetFormatPr defaultRowHeight="15" x14ac:dyDescent="0.25"/>
  <cols>
    <col min="1" max="16384" width="9.140625" style="1"/>
  </cols>
  <sheetData>
    <row r="1" spans="1:14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L1" s="1" t="s">
        <v>14</v>
      </c>
      <c r="M1" s="14">
        <v>0.25</v>
      </c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L2" s="1" t="s">
        <v>15</v>
      </c>
      <c r="M2" s="14">
        <v>0.5</v>
      </c>
    </row>
    <row r="3" spans="1:14" x14ac:dyDescent="0.25">
      <c r="A3" s="9"/>
      <c r="B3" s="9"/>
      <c r="C3" s="9"/>
      <c r="D3" s="9"/>
      <c r="E3" s="9"/>
      <c r="F3" s="9"/>
      <c r="G3" s="9"/>
      <c r="H3" s="9"/>
      <c r="I3" s="9"/>
      <c r="L3" s="1" t="s">
        <v>16</v>
      </c>
      <c r="M3" s="13">
        <v>7.0000000000000007E-2</v>
      </c>
    </row>
    <row r="4" spans="1:14" x14ac:dyDescent="0.25">
      <c r="A4" s="9"/>
      <c r="B4" s="9"/>
      <c r="C4" s="9"/>
      <c r="D4" s="9"/>
      <c r="E4" s="9"/>
      <c r="F4" s="9"/>
      <c r="G4" s="9"/>
      <c r="H4" s="9"/>
      <c r="I4" s="9"/>
      <c r="L4" s="1" t="s">
        <v>17</v>
      </c>
      <c r="M4" s="14" t="s">
        <v>19</v>
      </c>
      <c r="N4" s="1">
        <f>(((M2/M1)-1)/M3)</f>
        <v>14.285714285714285</v>
      </c>
    </row>
    <row r="5" spans="1:14" x14ac:dyDescent="0.25">
      <c r="A5" s="9"/>
      <c r="B5" s="9"/>
      <c r="C5" s="9"/>
      <c r="D5" s="9"/>
      <c r="E5" s="9"/>
      <c r="F5" s="9"/>
      <c r="G5" s="9"/>
      <c r="H5" s="9"/>
      <c r="I5" s="9"/>
    </row>
    <row r="6" spans="1:14" x14ac:dyDescent="0.25">
      <c r="A6" s="9"/>
      <c r="B6" s="9"/>
      <c r="C6" s="9"/>
      <c r="D6" s="9"/>
      <c r="E6" s="9"/>
      <c r="F6" s="9"/>
      <c r="G6" s="9"/>
      <c r="H6" s="9"/>
      <c r="I6" s="9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4" x14ac:dyDescent="0.25">
      <c r="A12" s="6" t="s">
        <v>4</v>
      </c>
      <c r="B12" s="7"/>
      <c r="C12" s="7" t="s">
        <v>18</v>
      </c>
      <c r="D12" s="7"/>
      <c r="E12" s="7"/>
      <c r="F12" s="7"/>
      <c r="G12" s="7"/>
      <c r="H12" s="7"/>
      <c r="I12" s="8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K1" sqref="K1:K4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13" x14ac:dyDescent="0.25">
      <c r="A1" s="9" t="s">
        <v>6</v>
      </c>
      <c r="B1" s="9"/>
      <c r="C1" s="9"/>
      <c r="D1" s="9"/>
      <c r="E1" s="9"/>
      <c r="F1" s="9"/>
      <c r="G1" s="9"/>
      <c r="H1" s="9"/>
      <c r="I1" s="9"/>
      <c r="K1" s="1" t="s">
        <v>14</v>
      </c>
      <c r="L1" s="1">
        <v>3000</v>
      </c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K2" s="1" t="s">
        <v>15</v>
      </c>
      <c r="L2" s="1" t="s">
        <v>19</v>
      </c>
      <c r="M2" s="1">
        <f>L1*(1+L3*L4)</f>
        <v>6779.9999999999991</v>
      </c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  <c r="K3" s="1" t="s">
        <v>17</v>
      </c>
      <c r="L3" s="1">
        <v>14</v>
      </c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  <c r="K4" s="1" t="s">
        <v>16</v>
      </c>
      <c r="L4" s="13">
        <v>0.09</v>
      </c>
    </row>
    <row r="5" spans="1:13" x14ac:dyDescent="0.25">
      <c r="A5" s="9"/>
      <c r="B5" s="9"/>
      <c r="C5" s="9"/>
      <c r="D5" s="9"/>
      <c r="E5" s="9"/>
      <c r="F5" s="9"/>
      <c r="G5" s="9"/>
      <c r="H5" s="9"/>
      <c r="I5" s="9"/>
    </row>
    <row r="6" spans="1:13" x14ac:dyDescent="0.25">
      <c r="A6" s="9"/>
      <c r="B6" s="9"/>
      <c r="C6" s="9"/>
      <c r="D6" s="9"/>
      <c r="E6" s="9"/>
      <c r="F6" s="9"/>
      <c r="G6" s="9"/>
      <c r="H6" s="9"/>
      <c r="I6" s="9"/>
    </row>
    <row r="7" spans="1:13" x14ac:dyDescent="0.25">
      <c r="A7" s="9"/>
      <c r="B7" s="9"/>
      <c r="C7" s="9"/>
      <c r="D7" s="9"/>
      <c r="E7" s="9"/>
      <c r="F7" s="9"/>
      <c r="G7" s="9"/>
      <c r="H7" s="9"/>
      <c r="I7" s="9"/>
    </row>
    <row r="8" spans="1:13" x14ac:dyDescent="0.25">
      <c r="A8" s="9"/>
      <c r="B8" s="9"/>
      <c r="C8" s="9"/>
      <c r="D8" s="9"/>
      <c r="E8" s="9"/>
      <c r="F8" s="9"/>
      <c r="G8" s="9"/>
      <c r="H8" s="9"/>
      <c r="I8" s="9"/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3" x14ac:dyDescent="0.25">
      <c r="A12" s="5" t="s">
        <v>4</v>
      </c>
      <c r="B12" s="5"/>
      <c r="C12" s="10" t="s">
        <v>20</v>
      </c>
      <c r="D12" s="11"/>
      <c r="E12" s="11"/>
      <c r="F12" s="11"/>
      <c r="G12" s="11"/>
      <c r="H12" s="11"/>
      <c r="I12" s="12"/>
    </row>
    <row r="18" spans="4:4" x14ac:dyDescent="0.25">
      <c r="D18" s="2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12" sqref="C12:I12"/>
    </sheetView>
  </sheetViews>
  <sheetFormatPr defaultRowHeight="15" x14ac:dyDescent="0.25"/>
  <cols>
    <col min="1" max="13" width="9.140625" style="1"/>
    <col min="14" max="14" width="11.28515625" style="1" bestFit="1" customWidth="1"/>
    <col min="15" max="16384" width="9.140625" style="1"/>
  </cols>
  <sheetData>
    <row r="1" spans="1:14" x14ac:dyDescent="0.25">
      <c r="A1" s="9" t="s">
        <v>5</v>
      </c>
      <c r="B1" s="9"/>
      <c r="C1" s="9"/>
      <c r="D1" s="9"/>
      <c r="E1" s="9"/>
      <c r="F1" s="9"/>
      <c r="G1" s="9"/>
      <c r="H1" s="9"/>
      <c r="I1" s="9"/>
      <c r="L1" s="1" t="s">
        <v>14</v>
      </c>
      <c r="M1" s="1">
        <v>50000</v>
      </c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L2" s="1" t="s">
        <v>15</v>
      </c>
      <c r="M2" s="1" t="s">
        <v>19</v>
      </c>
      <c r="N2" s="16">
        <f>FV(M4,M3,,-M1)</f>
        <v>52250</v>
      </c>
    </row>
    <row r="3" spans="1:14" x14ac:dyDescent="0.25">
      <c r="A3" s="9"/>
      <c r="B3" s="9"/>
      <c r="C3" s="9"/>
      <c r="D3" s="9"/>
      <c r="E3" s="9"/>
      <c r="F3" s="9"/>
      <c r="G3" s="9"/>
      <c r="H3" s="9"/>
      <c r="I3" s="9"/>
      <c r="L3" s="1" t="s">
        <v>17</v>
      </c>
      <c r="M3" s="1">
        <v>1</v>
      </c>
    </row>
    <row r="4" spans="1:14" x14ac:dyDescent="0.25">
      <c r="A4" s="9"/>
      <c r="B4" s="9"/>
      <c r="C4" s="9"/>
      <c r="D4" s="9"/>
      <c r="E4" s="9"/>
      <c r="F4" s="9"/>
      <c r="G4" s="9"/>
      <c r="H4" s="9"/>
      <c r="I4" s="9"/>
      <c r="L4" s="1" t="s">
        <v>16</v>
      </c>
      <c r="M4" s="15">
        <v>4.4999999999999998E-2</v>
      </c>
    </row>
    <row r="5" spans="1:14" x14ac:dyDescent="0.25">
      <c r="A5" s="9"/>
      <c r="B5" s="9"/>
      <c r="C5" s="9"/>
      <c r="D5" s="9"/>
      <c r="E5" s="9"/>
      <c r="F5" s="9"/>
      <c r="G5" s="9"/>
      <c r="H5" s="9"/>
      <c r="I5" s="9"/>
    </row>
    <row r="6" spans="1:14" x14ac:dyDescent="0.25">
      <c r="A6" s="9"/>
      <c r="B6" s="9"/>
      <c r="C6" s="9"/>
      <c r="D6" s="9"/>
      <c r="E6" s="9"/>
      <c r="F6" s="9"/>
      <c r="G6" s="9"/>
      <c r="H6" s="9"/>
      <c r="I6" s="9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4" x14ac:dyDescent="0.25">
      <c r="A12" s="5" t="s">
        <v>4</v>
      </c>
      <c r="B12" s="5"/>
      <c r="C12" s="6" t="s">
        <v>35</v>
      </c>
      <c r="D12" s="7"/>
      <c r="E12" s="7"/>
      <c r="F12" s="7"/>
      <c r="G12" s="7"/>
      <c r="H12" s="7"/>
      <c r="I12" s="8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H17" sqref="H17"/>
    </sheetView>
  </sheetViews>
  <sheetFormatPr defaultRowHeight="15" x14ac:dyDescent="0.25"/>
  <cols>
    <col min="1" max="16384" width="9.140625" style="1"/>
  </cols>
  <sheetData>
    <row r="1" spans="1:13" x14ac:dyDescent="0.25">
      <c r="A1" s="9" t="s">
        <v>7</v>
      </c>
      <c r="B1" s="9"/>
      <c r="C1" s="9"/>
      <c r="D1" s="9"/>
      <c r="E1" s="9"/>
      <c r="F1" s="9"/>
      <c r="G1" s="9"/>
      <c r="H1" s="9"/>
      <c r="I1" s="9"/>
      <c r="K1" s="1" t="s">
        <v>23</v>
      </c>
      <c r="L1" s="1" t="s">
        <v>19</v>
      </c>
      <c r="M1" s="1">
        <f>L3/(((1+L5)^L7)*(1+L8*L5))</f>
        <v>8251.0764205286159</v>
      </c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K2" s="1" t="s">
        <v>24</v>
      </c>
      <c r="L2" s="1" t="s">
        <v>19</v>
      </c>
      <c r="M2" s="1">
        <f>M1-8000</f>
        <v>251.07642052861593</v>
      </c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  <c r="K3" s="1" t="s">
        <v>25</v>
      </c>
      <c r="L3" s="1">
        <v>10000</v>
      </c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  <c r="K4" s="1" t="s">
        <v>26</v>
      </c>
      <c r="L4" s="1" t="s">
        <v>19</v>
      </c>
      <c r="M4" s="14">
        <f>M2*((1+L5)^L7)*(1+L8*L5)</f>
        <v>304.2953521845219</v>
      </c>
    </row>
    <row r="5" spans="1:13" x14ac:dyDescent="0.25">
      <c r="A5" s="9"/>
      <c r="B5" s="9"/>
      <c r="C5" s="9"/>
      <c r="D5" s="9"/>
      <c r="E5" s="9"/>
      <c r="F5" s="9"/>
      <c r="G5" s="9"/>
      <c r="H5" s="9"/>
      <c r="I5" s="9"/>
      <c r="K5" s="1" t="s">
        <v>16</v>
      </c>
      <c r="L5" s="13">
        <v>0.03</v>
      </c>
    </row>
    <row r="6" spans="1:13" x14ac:dyDescent="0.25">
      <c r="A6" s="9"/>
      <c r="B6" s="9"/>
      <c r="C6" s="9"/>
      <c r="D6" s="9"/>
      <c r="E6" s="9"/>
      <c r="F6" s="9"/>
      <c r="G6" s="9"/>
      <c r="H6" s="9"/>
      <c r="I6" s="9"/>
      <c r="K6" s="1" t="s">
        <v>17</v>
      </c>
      <c r="L6" s="1">
        <v>6.5</v>
      </c>
    </row>
    <row r="7" spans="1:13" x14ac:dyDescent="0.25">
      <c r="A7" s="9"/>
      <c r="B7" s="9"/>
      <c r="C7" s="9"/>
      <c r="D7" s="9"/>
      <c r="E7" s="9"/>
      <c r="F7" s="9"/>
      <c r="G7" s="9"/>
      <c r="H7" s="9"/>
      <c r="I7" s="9"/>
      <c r="K7" s="1" t="s">
        <v>21</v>
      </c>
      <c r="L7" s="1">
        <v>6</v>
      </c>
    </row>
    <row r="8" spans="1:13" x14ac:dyDescent="0.25">
      <c r="A8" s="9"/>
      <c r="B8" s="9"/>
      <c r="C8" s="9"/>
      <c r="D8" s="9"/>
      <c r="E8" s="9"/>
      <c r="F8" s="9"/>
      <c r="G8" s="9"/>
      <c r="H8" s="9"/>
      <c r="I8" s="9"/>
      <c r="K8" s="1" t="s">
        <v>22</v>
      </c>
      <c r="L8" s="1">
        <f>15/30</f>
        <v>0.5</v>
      </c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3" x14ac:dyDescent="0.25">
      <c r="A12" s="6" t="s">
        <v>4</v>
      </c>
      <c r="B12" s="7"/>
      <c r="C12" s="7" t="s">
        <v>27</v>
      </c>
      <c r="D12" s="7"/>
      <c r="E12" s="7"/>
      <c r="F12" s="7"/>
      <c r="G12" s="7"/>
      <c r="H12" s="7"/>
      <c r="I12" s="8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N10" sqref="N10"/>
    </sheetView>
  </sheetViews>
  <sheetFormatPr defaultRowHeight="15" x14ac:dyDescent="0.25"/>
  <cols>
    <col min="1" max="12" width="9.140625" style="1"/>
    <col min="13" max="13" width="11.28515625" style="1" bestFit="1" customWidth="1"/>
    <col min="14" max="16384" width="9.140625" style="1"/>
  </cols>
  <sheetData>
    <row r="1" spans="1:13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L1" s="1" t="s">
        <v>14</v>
      </c>
      <c r="M1" s="1">
        <v>20000</v>
      </c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L2" s="1" t="s">
        <v>15</v>
      </c>
      <c r="M2" s="16">
        <f>FV(M3,M4,,-M1)</f>
        <v>21012.5</v>
      </c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  <c r="L3" s="1" t="s">
        <v>16</v>
      </c>
      <c r="M3" s="15">
        <v>2.5000000000000001E-2</v>
      </c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  <c r="L4" s="1" t="s">
        <v>17</v>
      </c>
      <c r="M4" s="1">
        <f>60/30</f>
        <v>2</v>
      </c>
    </row>
    <row r="5" spans="1:13" x14ac:dyDescent="0.25">
      <c r="A5" s="9"/>
      <c r="B5" s="9"/>
      <c r="C5" s="9"/>
      <c r="D5" s="9"/>
      <c r="E5" s="9"/>
      <c r="F5" s="9"/>
      <c r="G5" s="9"/>
      <c r="H5" s="9"/>
      <c r="I5" s="9"/>
      <c r="L5" s="1" t="s">
        <v>36</v>
      </c>
      <c r="M5" s="1">
        <f>(((M1/M2)-1)/M4)</f>
        <v>-2.409280190362878E-2</v>
      </c>
    </row>
    <row r="6" spans="1:13" x14ac:dyDescent="0.25">
      <c r="A6" s="9"/>
      <c r="B6" s="9"/>
      <c r="C6" s="9"/>
      <c r="D6" s="9"/>
      <c r="E6" s="9"/>
      <c r="F6" s="9"/>
      <c r="G6" s="9"/>
      <c r="H6" s="9"/>
      <c r="I6" s="9"/>
    </row>
    <row r="7" spans="1:13" x14ac:dyDescent="0.25">
      <c r="A7" s="9"/>
      <c r="B7" s="9"/>
      <c r="C7" s="9"/>
      <c r="D7" s="9"/>
      <c r="E7" s="9"/>
      <c r="F7" s="9"/>
      <c r="G7" s="9"/>
      <c r="H7" s="9"/>
      <c r="I7" s="9"/>
    </row>
    <row r="8" spans="1:13" x14ac:dyDescent="0.25">
      <c r="A8" s="9"/>
      <c r="B8" s="9"/>
      <c r="C8" s="9"/>
      <c r="D8" s="9"/>
      <c r="E8" s="9"/>
      <c r="F8" s="9"/>
      <c r="G8" s="9"/>
      <c r="H8" s="9"/>
      <c r="I8" s="9"/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N203" sqref="N203"/>
    </sheetView>
  </sheetViews>
  <sheetFormatPr defaultRowHeight="15" x14ac:dyDescent="0.25"/>
  <cols>
    <col min="1" max="16384" width="9.140625" style="1"/>
  </cols>
  <sheetData>
    <row r="1" spans="1:17" x14ac:dyDescent="0.25">
      <c r="A1" s="9" t="s">
        <v>9</v>
      </c>
      <c r="B1" s="9"/>
      <c r="C1" s="9"/>
      <c r="D1" s="9"/>
      <c r="E1" s="9"/>
      <c r="F1" s="9"/>
      <c r="G1" s="9"/>
      <c r="H1" s="9"/>
      <c r="I1" s="9"/>
      <c r="L1" s="1" t="s">
        <v>33</v>
      </c>
      <c r="M1" s="1" t="s">
        <v>28</v>
      </c>
      <c r="N1" s="1" t="s">
        <v>29</v>
      </c>
      <c r="O1" s="1" t="s">
        <v>31</v>
      </c>
      <c r="P1" s="1" t="s">
        <v>32</v>
      </c>
      <c r="Q1" s="1" t="s">
        <v>30</v>
      </c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L2" s="1">
        <v>0</v>
      </c>
      <c r="P2" s="1">
        <f>150000-30000</f>
        <v>120000</v>
      </c>
      <c r="Q2" s="15">
        <v>8.0000000000000004E-4</v>
      </c>
    </row>
    <row r="3" spans="1:17" x14ac:dyDescent="0.25">
      <c r="A3" s="9"/>
      <c r="B3" s="9"/>
      <c r="C3" s="9"/>
      <c r="D3" s="9"/>
      <c r="E3" s="9"/>
      <c r="F3" s="9"/>
      <c r="G3" s="9"/>
      <c r="H3" s="9"/>
      <c r="I3" s="9"/>
      <c r="L3" s="1">
        <v>1</v>
      </c>
      <c r="M3" s="1">
        <f>P$2/200</f>
        <v>600</v>
      </c>
      <c r="N3" s="1">
        <f>O3+M3</f>
        <v>696</v>
      </c>
      <c r="O3" s="1">
        <f>P2*Q$2</f>
        <v>96</v>
      </c>
      <c r="P3" s="1">
        <f>P2-M3</f>
        <v>119400</v>
      </c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L4" s="1">
        <v>2</v>
      </c>
      <c r="M4" s="1">
        <f t="shared" ref="M4:M67" si="0">P$2/200</f>
        <v>600</v>
      </c>
      <c r="N4" s="1">
        <f t="shared" ref="N4:N67" si="1">O4+M4</f>
        <v>695.52</v>
      </c>
      <c r="O4" s="1">
        <f t="shared" ref="O4:O67" si="2">P3*Q$2</f>
        <v>95.52000000000001</v>
      </c>
      <c r="P4" s="1">
        <f t="shared" ref="P4:P67" si="3">P3-M4</f>
        <v>118800</v>
      </c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L5" s="1">
        <v>3</v>
      </c>
      <c r="M5" s="1">
        <f t="shared" si="0"/>
        <v>600</v>
      </c>
      <c r="N5" s="1">
        <f t="shared" si="1"/>
        <v>695.04</v>
      </c>
      <c r="O5" s="1">
        <f t="shared" si="2"/>
        <v>95.04</v>
      </c>
      <c r="P5" s="1">
        <f t="shared" si="3"/>
        <v>118200</v>
      </c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  <c r="L6" s="1">
        <v>4</v>
      </c>
      <c r="M6" s="1">
        <f t="shared" si="0"/>
        <v>600</v>
      </c>
      <c r="N6" s="1">
        <f t="shared" si="1"/>
        <v>694.56</v>
      </c>
      <c r="O6" s="1">
        <f t="shared" si="2"/>
        <v>94.56</v>
      </c>
      <c r="P6" s="1">
        <f t="shared" si="3"/>
        <v>117600</v>
      </c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L7" s="1">
        <v>5</v>
      </c>
      <c r="M7" s="1">
        <f t="shared" si="0"/>
        <v>600</v>
      </c>
      <c r="N7" s="1">
        <f t="shared" si="1"/>
        <v>694.08</v>
      </c>
      <c r="O7" s="1">
        <f t="shared" si="2"/>
        <v>94.08</v>
      </c>
      <c r="P7" s="1">
        <f t="shared" si="3"/>
        <v>117000</v>
      </c>
    </row>
    <row r="8" spans="1:17" x14ac:dyDescent="0.25">
      <c r="A8" s="9"/>
      <c r="B8" s="9"/>
      <c r="C8" s="9"/>
      <c r="D8" s="9"/>
      <c r="E8" s="9"/>
      <c r="F8" s="9"/>
      <c r="G8" s="9"/>
      <c r="H8" s="9"/>
      <c r="I8" s="9"/>
      <c r="L8" s="1">
        <v>6</v>
      </c>
      <c r="M8" s="1">
        <f t="shared" si="0"/>
        <v>600</v>
      </c>
      <c r="N8" s="1">
        <f t="shared" si="1"/>
        <v>693.6</v>
      </c>
      <c r="O8" s="1">
        <f t="shared" si="2"/>
        <v>93.600000000000009</v>
      </c>
      <c r="P8" s="1">
        <f t="shared" si="3"/>
        <v>116400</v>
      </c>
    </row>
    <row r="9" spans="1:17" x14ac:dyDescent="0.25">
      <c r="A9" s="9"/>
      <c r="B9" s="9"/>
      <c r="C9" s="9"/>
      <c r="D9" s="9"/>
      <c r="E9" s="9"/>
      <c r="F9" s="9"/>
      <c r="G9" s="9"/>
      <c r="H9" s="9"/>
      <c r="I9" s="9"/>
      <c r="L9" s="1">
        <v>7</v>
      </c>
      <c r="M9" s="1">
        <f t="shared" si="0"/>
        <v>600</v>
      </c>
      <c r="N9" s="1">
        <f t="shared" si="1"/>
        <v>693.12</v>
      </c>
      <c r="O9" s="1">
        <f t="shared" si="2"/>
        <v>93.12</v>
      </c>
      <c r="P9" s="1">
        <f t="shared" si="3"/>
        <v>115800</v>
      </c>
    </row>
    <row r="10" spans="1:17" x14ac:dyDescent="0.25">
      <c r="A10" s="9"/>
      <c r="B10" s="9"/>
      <c r="C10" s="9"/>
      <c r="D10" s="9"/>
      <c r="E10" s="9"/>
      <c r="F10" s="9"/>
      <c r="G10" s="9"/>
      <c r="H10" s="9"/>
      <c r="I10" s="9"/>
      <c r="L10" s="1">
        <v>8</v>
      </c>
      <c r="M10" s="1">
        <f t="shared" si="0"/>
        <v>600</v>
      </c>
      <c r="N10" s="1">
        <f t="shared" si="1"/>
        <v>692.64</v>
      </c>
      <c r="O10" s="1">
        <f t="shared" si="2"/>
        <v>92.64</v>
      </c>
      <c r="P10" s="1">
        <f t="shared" si="3"/>
        <v>115200</v>
      </c>
    </row>
    <row r="11" spans="1:17" x14ac:dyDescent="0.25">
      <c r="L11" s="1">
        <v>9</v>
      </c>
      <c r="M11" s="1">
        <f t="shared" si="0"/>
        <v>600</v>
      </c>
      <c r="N11" s="1">
        <f t="shared" si="1"/>
        <v>692.16</v>
      </c>
      <c r="O11" s="1">
        <f t="shared" si="2"/>
        <v>92.160000000000011</v>
      </c>
      <c r="P11" s="1">
        <f t="shared" si="3"/>
        <v>114600</v>
      </c>
    </row>
    <row r="12" spans="1:17" x14ac:dyDescent="0.25">
      <c r="L12" s="1">
        <v>10</v>
      </c>
      <c r="M12" s="1">
        <f t="shared" si="0"/>
        <v>600</v>
      </c>
      <c r="N12" s="1">
        <f t="shared" si="1"/>
        <v>691.68000000000006</v>
      </c>
      <c r="O12" s="1">
        <f t="shared" si="2"/>
        <v>91.68</v>
      </c>
      <c r="P12" s="1">
        <f t="shared" si="3"/>
        <v>114000</v>
      </c>
    </row>
    <row r="13" spans="1:17" x14ac:dyDescent="0.25">
      <c r="L13" s="1">
        <v>11</v>
      </c>
      <c r="M13" s="1">
        <f t="shared" si="0"/>
        <v>600</v>
      </c>
      <c r="N13" s="1">
        <f t="shared" si="1"/>
        <v>691.2</v>
      </c>
      <c r="O13" s="1">
        <f t="shared" si="2"/>
        <v>91.2</v>
      </c>
      <c r="P13" s="1">
        <f t="shared" si="3"/>
        <v>113400</v>
      </c>
    </row>
    <row r="14" spans="1:17" x14ac:dyDescent="0.25">
      <c r="L14" s="1">
        <v>12</v>
      </c>
      <c r="M14" s="1">
        <f t="shared" si="0"/>
        <v>600</v>
      </c>
      <c r="N14" s="1">
        <f t="shared" si="1"/>
        <v>690.72</v>
      </c>
      <c r="O14" s="1">
        <f t="shared" si="2"/>
        <v>90.72</v>
      </c>
      <c r="P14" s="1">
        <f t="shared" si="3"/>
        <v>112800</v>
      </c>
    </row>
    <row r="15" spans="1:17" x14ac:dyDescent="0.25">
      <c r="L15" s="1">
        <v>13</v>
      </c>
      <c r="M15" s="1">
        <f t="shared" si="0"/>
        <v>600</v>
      </c>
      <c r="N15" s="1">
        <f t="shared" si="1"/>
        <v>690.24</v>
      </c>
      <c r="O15" s="1">
        <f t="shared" si="2"/>
        <v>90.240000000000009</v>
      </c>
      <c r="P15" s="1">
        <f t="shared" si="3"/>
        <v>112200</v>
      </c>
    </row>
    <row r="16" spans="1:17" x14ac:dyDescent="0.25">
      <c r="L16" s="1">
        <v>14</v>
      </c>
      <c r="M16" s="1">
        <f t="shared" si="0"/>
        <v>600</v>
      </c>
      <c r="N16" s="1">
        <f t="shared" si="1"/>
        <v>689.76</v>
      </c>
      <c r="O16" s="1">
        <f t="shared" si="2"/>
        <v>89.76</v>
      </c>
      <c r="P16" s="1">
        <f t="shared" si="3"/>
        <v>111600</v>
      </c>
    </row>
    <row r="17" spans="12:16" x14ac:dyDescent="0.25">
      <c r="L17" s="1">
        <v>15</v>
      </c>
      <c r="M17" s="1">
        <f t="shared" si="0"/>
        <v>600</v>
      </c>
      <c r="N17" s="1">
        <f t="shared" si="1"/>
        <v>689.28</v>
      </c>
      <c r="O17" s="1">
        <f t="shared" si="2"/>
        <v>89.28</v>
      </c>
      <c r="P17" s="1">
        <f t="shared" si="3"/>
        <v>111000</v>
      </c>
    </row>
    <row r="18" spans="12:16" x14ac:dyDescent="0.25">
      <c r="L18" s="1">
        <v>16</v>
      </c>
      <c r="M18" s="1">
        <f t="shared" si="0"/>
        <v>600</v>
      </c>
      <c r="N18" s="1">
        <f t="shared" si="1"/>
        <v>688.8</v>
      </c>
      <c r="O18" s="1">
        <f t="shared" si="2"/>
        <v>88.8</v>
      </c>
      <c r="P18" s="1">
        <f t="shared" si="3"/>
        <v>110400</v>
      </c>
    </row>
    <row r="19" spans="12:16" x14ac:dyDescent="0.25">
      <c r="L19" s="1">
        <v>17</v>
      </c>
      <c r="M19" s="1">
        <f t="shared" si="0"/>
        <v>600</v>
      </c>
      <c r="N19" s="1">
        <f t="shared" si="1"/>
        <v>688.32</v>
      </c>
      <c r="O19" s="1">
        <f t="shared" si="2"/>
        <v>88.320000000000007</v>
      </c>
      <c r="P19" s="1">
        <f t="shared" si="3"/>
        <v>109800</v>
      </c>
    </row>
    <row r="20" spans="12:16" x14ac:dyDescent="0.25">
      <c r="L20" s="1">
        <v>18</v>
      </c>
      <c r="M20" s="1">
        <f t="shared" si="0"/>
        <v>600</v>
      </c>
      <c r="N20" s="1">
        <f t="shared" si="1"/>
        <v>687.84</v>
      </c>
      <c r="O20" s="1">
        <f t="shared" si="2"/>
        <v>87.84</v>
      </c>
      <c r="P20" s="1">
        <f t="shared" si="3"/>
        <v>109200</v>
      </c>
    </row>
    <row r="21" spans="12:16" x14ac:dyDescent="0.25">
      <c r="L21" s="1">
        <v>19</v>
      </c>
      <c r="M21" s="1">
        <f t="shared" si="0"/>
        <v>600</v>
      </c>
      <c r="N21" s="1">
        <f t="shared" si="1"/>
        <v>687.36</v>
      </c>
      <c r="O21" s="1">
        <f t="shared" si="2"/>
        <v>87.36</v>
      </c>
      <c r="P21" s="1">
        <f t="shared" si="3"/>
        <v>108600</v>
      </c>
    </row>
    <row r="22" spans="12:16" x14ac:dyDescent="0.25">
      <c r="L22" s="1">
        <v>20</v>
      </c>
      <c r="M22" s="1">
        <f t="shared" si="0"/>
        <v>600</v>
      </c>
      <c r="N22" s="1">
        <f t="shared" si="1"/>
        <v>686.88</v>
      </c>
      <c r="O22" s="1">
        <f t="shared" si="2"/>
        <v>86.88000000000001</v>
      </c>
      <c r="P22" s="1">
        <f t="shared" si="3"/>
        <v>108000</v>
      </c>
    </row>
    <row r="23" spans="12:16" x14ac:dyDescent="0.25">
      <c r="L23" s="1">
        <v>21</v>
      </c>
      <c r="M23" s="1">
        <f t="shared" si="0"/>
        <v>600</v>
      </c>
      <c r="N23" s="1">
        <f t="shared" si="1"/>
        <v>686.4</v>
      </c>
      <c r="O23" s="1">
        <f t="shared" si="2"/>
        <v>86.4</v>
      </c>
      <c r="P23" s="1">
        <f t="shared" si="3"/>
        <v>107400</v>
      </c>
    </row>
    <row r="24" spans="12:16" x14ac:dyDescent="0.25">
      <c r="L24" s="1">
        <v>22</v>
      </c>
      <c r="M24" s="1">
        <f t="shared" si="0"/>
        <v>600</v>
      </c>
      <c r="N24" s="1">
        <f t="shared" si="1"/>
        <v>685.92</v>
      </c>
      <c r="O24" s="1">
        <f t="shared" si="2"/>
        <v>85.92</v>
      </c>
      <c r="P24" s="1">
        <f t="shared" si="3"/>
        <v>106800</v>
      </c>
    </row>
    <row r="25" spans="12:16" x14ac:dyDescent="0.25">
      <c r="L25" s="1">
        <v>23</v>
      </c>
      <c r="M25" s="1">
        <f t="shared" si="0"/>
        <v>600</v>
      </c>
      <c r="N25" s="1">
        <f t="shared" si="1"/>
        <v>685.44</v>
      </c>
      <c r="O25" s="1">
        <f t="shared" si="2"/>
        <v>85.44</v>
      </c>
      <c r="P25" s="1">
        <f t="shared" si="3"/>
        <v>106200</v>
      </c>
    </row>
    <row r="26" spans="12:16" x14ac:dyDescent="0.25">
      <c r="L26" s="1">
        <v>24</v>
      </c>
      <c r="M26" s="1">
        <f t="shared" si="0"/>
        <v>600</v>
      </c>
      <c r="N26" s="1">
        <f t="shared" si="1"/>
        <v>684.96</v>
      </c>
      <c r="O26" s="1">
        <f t="shared" si="2"/>
        <v>84.960000000000008</v>
      </c>
      <c r="P26" s="1">
        <f t="shared" si="3"/>
        <v>105600</v>
      </c>
    </row>
    <row r="27" spans="12:16" x14ac:dyDescent="0.25">
      <c r="L27" s="1">
        <v>25</v>
      </c>
      <c r="M27" s="1">
        <f t="shared" si="0"/>
        <v>600</v>
      </c>
      <c r="N27" s="1">
        <f t="shared" si="1"/>
        <v>684.48</v>
      </c>
      <c r="O27" s="1">
        <f t="shared" si="2"/>
        <v>84.48</v>
      </c>
      <c r="P27" s="1">
        <f t="shared" si="3"/>
        <v>105000</v>
      </c>
    </row>
    <row r="28" spans="12:16" x14ac:dyDescent="0.25">
      <c r="L28" s="1">
        <v>26</v>
      </c>
      <c r="M28" s="1">
        <f t="shared" si="0"/>
        <v>600</v>
      </c>
      <c r="N28" s="1">
        <f t="shared" si="1"/>
        <v>684</v>
      </c>
      <c r="O28" s="1">
        <f t="shared" si="2"/>
        <v>84</v>
      </c>
      <c r="P28" s="1">
        <f t="shared" si="3"/>
        <v>104400</v>
      </c>
    </row>
    <row r="29" spans="12:16" x14ac:dyDescent="0.25">
      <c r="L29" s="1">
        <v>27</v>
      </c>
      <c r="M29" s="1">
        <f t="shared" si="0"/>
        <v>600</v>
      </c>
      <c r="N29" s="1">
        <f t="shared" si="1"/>
        <v>683.52</v>
      </c>
      <c r="O29" s="1">
        <f t="shared" si="2"/>
        <v>83.52000000000001</v>
      </c>
      <c r="P29" s="1">
        <f t="shared" si="3"/>
        <v>103800</v>
      </c>
    </row>
    <row r="30" spans="12:16" x14ac:dyDescent="0.25">
      <c r="L30" s="1">
        <v>28</v>
      </c>
      <c r="M30" s="1">
        <f t="shared" si="0"/>
        <v>600</v>
      </c>
      <c r="N30" s="1">
        <f t="shared" si="1"/>
        <v>683.04</v>
      </c>
      <c r="O30" s="1">
        <f t="shared" si="2"/>
        <v>83.04</v>
      </c>
      <c r="P30" s="1">
        <f t="shared" si="3"/>
        <v>103200</v>
      </c>
    </row>
    <row r="31" spans="12:16" x14ac:dyDescent="0.25">
      <c r="L31" s="1">
        <v>29</v>
      </c>
      <c r="M31" s="1">
        <f t="shared" si="0"/>
        <v>600</v>
      </c>
      <c r="N31" s="1">
        <f t="shared" si="1"/>
        <v>682.56</v>
      </c>
      <c r="O31" s="1">
        <f t="shared" si="2"/>
        <v>82.56</v>
      </c>
      <c r="P31" s="1">
        <f t="shared" si="3"/>
        <v>102600</v>
      </c>
    </row>
    <row r="32" spans="12:16" x14ac:dyDescent="0.25">
      <c r="L32" s="1">
        <v>30</v>
      </c>
      <c r="M32" s="1">
        <f t="shared" si="0"/>
        <v>600</v>
      </c>
      <c r="N32" s="1">
        <f t="shared" si="1"/>
        <v>682.08</v>
      </c>
      <c r="O32" s="1">
        <f t="shared" si="2"/>
        <v>82.08</v>
      </c>
      <c r="P32" s="1">
        <f t="shared" si="3"/>
        <v>102000</v>
      </c>
    </row>
    <row r="33" spans="12:16" x14ac:dyDescent="0.25">
      <c r="L33" s="1">
        <v>31</v>
      </c>
      <c r="M33" s="1">
        <f t="shared" si="0"/>
        <v>600</v>
      </c>
      <c r="N33" s="1">
        <f t="shared" si="1"/>
        <v>681.6</v>
      </c>
      <c r="O33" s="1">
        <f t="shared" si="2"/>
        <v>81.600000000000009</v>
      </c>
      <c r="P33" s="1">
        <f t="shared" si="3"/>
        <v>101400</v>
      </c>
    </row>
    <row r="34" spans="12:16" x14ac:dyDescent="0.25">
      <c r="L34" s="1">
        <v>32</v>
      </c>
      <c r="M34" s="1">
        <f t="shared" si="0"/>
        <v>600</v>
      </c>
      <c r="N34" s="1">
        <f t="shared" si="1"/>
        <v>681.12</v>
      </c>
      <c r="O34" s="1">
        <f t="shared" si="2"/>
        <v>81.12</v>
      </c>
      <c r="P34" s="1">
        <f t="shared" si="3"/>
        <v>100800</v>
      </c>
    </row>
    <row r="35" spans="12:16" x14ac:dyDescent="0.25">
      <c r="L35" s="1">
        <v>33</v>
      </c>
      <c r="M35" s="1">
        <f t="shared" si="0"/>
        <v>600</v>
      </c>
      <c r="N35" s="1">
        <f t="shared" si="1"/>
        <v>680.64</v>
      </c>
      <c r="O35" s="1">
        <f t="shared" si="2"/>
        <v>80.64</v>
      </c>
      <c r="P35" s="1">
        <f t="shared" si="3"/>
        <v>100200</v>
      </c>
    </row>
    <row r="36" spans="12:16" x14ac:dyDescent="0.25">
      <c r="L36" s="1">
        <v>34</v>
      </c>
      <c r="M36" s="1">
        <f t="shared" si="0"/>
        <v>600</v>
      </c>
      <c r="N36" s="1">
        <f t="shared" si="1"/>
        <v>680.16</v>
      </c>
      <c r="O36" s="1">
        <f t="shared" si="2"/>
        <v>80.160000000000011</v>
      </c>
      <c r="P36" s="1">
        <f t="shared" si="3"/>
        <v>99600</v>
      </c>
    </row>
    <row r="37" spans="12:16" x14ac:dyDescent="0.25">
      <c r="L37" s="1">
        <v>35</v>
      </c>
      <c r="M37" s="1">
        <f t="shared" si="0"/>
        <v>600</v>
      </c>
      <c r="N37" s="1">
        <f t="shared" si="1"/>
        <v>679.68000000000006</v>
      </c>
      <c r="O37" s="1">
        <f t="shared" si="2"/>
        <v>79.680000000000007</v>
      </c>
      <c r="P37" s="1">
        <f t="shared" si="3"/>
        <v>99000</v>
      </c>
    </row>
    <row r="38" spans="12:16" x14ac:dyDescent="0.25">
      <c r="L38" s="1">
        <v>36</v>
      </c>
      <c r="M38" s="1">
        <f t="shared" si="0"/>
        <v>600</v>
      </c>
      <c r="N38" s="1">
        <f t="shared" si="1"/>
        <v>679.2</v>
      </c>
      <c r="O38" s="1">
        <f t="shared" si="2"/>
        <v>79.2</v>
      </c>
      <c r="P38" s="1">
        <f t="shared" si="3"/>
        <v>98400</v>
      </c>
    </row>
    <row r="39" spans="12:16" x14ac:dyDescent="0.25">
      <c r="L39" s="1">
        <v>37</v>
      </c>
      <c r="M39" s="1">
        <f t="shared" si="0"/>
        <v>600</v>
      </c>
      <c r="N39" s="1">
        <f t="shared" si="1"/>
        <v>678.72</v>
      </c>
      <c r="O39" s="1">
        <f t="shared" si="2"/>
        <v>78.72</v>
      </c>
      <c r="P39" s="1">
        <f t="shared" si="3"/>
        <v>97800</v>
      </c>
    </row>
    <row r="40" spans="12:16" x14ac:dyDescent="0.25">
      <c r="L40" s="1">
        <v>38</v>
      </c>
      <c r="M40" s="1">
        <f t="shared" si="0"/>
        <v>600</v>
      </c>
      <c r="N40" s="1">
        <f t="shared" si="1"/>
        <v>678.24</v>
      </c>
      <c r="O40" s="1">
        <f t="shared" si="2"/>
        <v>78.240000000000009</v>
      </c>
      <c r="P40" s="1">
        <f t="shared" si="3"/>
        <v>97200</v>
      </c>
    </row>
    <row r="41" spans="12:16" x14ac:dyDescent="0.25">
      <c r="L41" s="1">
        <v>39</v>
      </c>
      <c r="M41" s="1">
        <f t="shared" si="0"/>
        <v>600</v>
      </c>
      <c r="N41" s="1">
        <f t="shared" si="1"/>
        <v>677.76</v>
      </c>
      <c r="O41" s="1">
        <f t="shared" si="2"/>
        <v>77.760000000000005</v>
      </c>
      <c r="P41" s="1">
        <f t="shared" si="3"/>
        <v>96600</v>
      </c>
    </row>
    <row r="42" spans="12:16" x14ac:dyDescent="0.25">
      <c r="L42" s="1">
        <v>40</v>
      </c>
      <c r="M42" s="1">
        <f t="shared" si="0"/>
        <v>600</v>
      </c>
      <c r="N42" s="1">
        <f t="shared" si="1"/>
        <v>677.28</v>
      </c>
      <c r="O42" s="1">
        <f t="shared" si="2"/>
        <v>77.28</v>
      </c>
      <c r="P42" s="1">
        <f t="shared" si="3"/>
        <v>96000</v>
      </c>
    </row>
    <row r="43" spans="12:16" x14ac:dyDescent="0.25">
      <c r="L43" s="1">
        <v>41</v>
      </c>
      <c r="M43" s="1">
        <f t="shared" si="0"/>
        <v>600</v>
      </c>
      <c r="N43" s="1">
        <f t="shared" si="1"/>
        <v>676.8</v>
      </c>
      <c r="O43" s="1">
        <f t="shared" si="2"/>
        <v>76.8</v>
      </c>
      <c r="P43" s="1">
        <f t="shared" si="3"/>
        <v>95400</v>
      </c>
    </row>
    <row r="44" spans="12:16" x14ac:dyDescent="0.25">
      <c r="L44" s="1">
        <v>42</v>
      </c>
      <c r="M44" s="1">
        <f t="shared" si="0"/>
        <v>600</v>
      </c>
      <c r="N44" s="1">
        <f t="shared" si="1"/>
        <v>676.32</v>
      </c>
      <c r="O44" s="1">
        <f t="shared" si="2"/>
        <v>76.320000000000007</v>
      </c>
      <c r="P44" s="1">
        <f t="shared" si="3"/>
        <v>94800</v>
      </c>
    </row>
    <row r="45" spans="12:16" x14ac:dyDescent="0.25">
      <c r="L45" s="1">
        <v>43</v>
      </c>
      <c r="M45" s="1">
        <f t="shared" si="0"/>
        <v>600</v>
      </c>
      <c r="N45" s="1">
        <f t="shared" si="1"/>
        <v>675.84</v>
      </c>
      <c r="O45" s="1">
        <f t="shared" si="2"/>
        <v>75.84</v>
      </c>
      <c r="P45" s="1">
        <f t="shared" si="3"/>
        <v>94200</v>
      </c>
    </row>
    <row r="46" spans="12:16" x14ac:dyDescent="0.25">
      <c r="L46" s="1">
        <v>44</v>
      </c>
      <c r="M46" s="1">
        <f t="shared" si="0"/>
        <v>600</v>
      </c>
      <c r="N46" s="1">
        <f t="shared" si="1"/>
        <v>675.36</v>
      </c>
      <c r="O46" s="1">
        <f t="shared" si="2"/>
        <v>75.36</v>
      </c>
      <c r="P46" s="1">
        <f t="shared" si="3"/>
        <v>93600</v>
      </c>
    </row>
    <row r="47" spans="12:16" x14ac:dyDescent="0.25">
      <c r="L47" s="1">
        <v>45</v>
      </c>
      <c r="M47" s="1">
        <f t="shared" si="0"/>
        <v>600</v>
      </c>
      <c r="N47" s="1">
        <f t="shared" si="1"/>
        <v>674.88</v>
      </c>
      <c r="O47" s="1">
        <f t="shared" si="2"/>
        <v>74.88000000000001</v>
      </c>
      <c r="P47" s="1">
        <f t="shared" si="3"/>
        <v>93000</v>
      </c>
    </row>
    <row r="48" spans="12:16" x14ac:dyDescent="0.25">
      <c r="L48" s="1">
        <v>46</v>
      </c>
      <c r="M48" s="1">
        <f t="shared" si="0"/>
        <v>600</v>
      </c>
      <c r="N48" s="1">
        <f t="shared" si="1"/>
        <v>674.4</v>
      </c>
      <c r="O48" s="1">
        <f t="shared" si="2"/>
        <v>74.400000000000006</v>
      </c>
      <c r="P48" s="1">
        <f t="shared" si="3"/>
        <v>92400</v>
      </c>
    </row>
    <row r="49" spans="12:16" x14ac:dyDescent="0.25">
      <c r="L49" s="1">
        <v>47</v>
      </c>
      <c r="M49" s="1">
        <f t="shared" si="0"/>
        <v>600</v>
      </c>
      <c r="N49" s="1">
        <f t="shared" si="1"/>
        <v>673.92</v>
      </c>
      <c r="O49" s="1">
        <f t="shared" si="2"/>
        <v>73.92</v>
      </c>
      <c r="P49" s="1">
        <f t="shared" si="3"/>
        <v>91800</v>
      </c>
    </row>
    <row r="50" spans="12:16" x14ac:dyDescent="0.25">
      <c r="L50" s="1">
        <v>48</v>
      </c>
      <c r="M50" s="1">
        <f t="shared" si="0"/>
        <v>600</v>
      </c>
      <c r="N50" s="1">
        <f t="shared" si="1"/>
        <v>673.44</v>
      </c>
      <c r="O50" s="1">
        <f t="shared" si="2"/>
        <v>73.44</v>
      </c>
      <c r="P50" s="1">
        <f t="shared" si="3"/>
        <v>91200</v>
      </c>
    </row>
    <row r="51" spans="12:16" x14ac:dyDescent="0.25">
      <c r="L51" s="1">
        <v>49</v>
      </c>
      <c r="M51" s="1">
        <f t="shared" si="0"/>
        <v>600</v>
      </c>
      <c r="N51" s="1">
        <f t="shared" si="1"/>
        <v>672.96</v>
      </c>
      <c r="O51" s="1">
        <f t="shared" si="2"/>
        <v>72.960000000000008</v>
      </c>
      <c r="P51" s="1">
        <f t="shared" si="3"/>
        <v>90600</v>
      </c>
    </row>
    <row r="52" spans="12:16" x14ac:dyDescent="0.25">
      <c r="L52" s="1">
        <v>50</v>
      </c>
      <c r="M52" s="1">
        <f t="shared" si="0"/>
        <v>600</v>
      </c>
      <c r="N52" s="1">
        <f t="shared" si="1"/>
        <v>672.48</v>
      </c>
      <c r="O52" s="1">
        <f t="shared" si="2"/>
        <v>72.48</v>
      </c>
      <c r="P52" s="1">
        <f t="shared" si="3"/>
        <v>90000</v>
      </c>
    </row>
    <row r="53" spans="12:16" x14ac:dyDescent="0.25">
      <c r="L53" s="1">
        <v>51</v>
      </c>
      <c r="M53" s="1">
        <f t="shared" si="0"/>
        <v>600</v>
      </c>
      <c r="N53" s="1">
        <f t="shared" si="1"/>
        <v>672</v>
      </c>
      <c r="O53" s="1">
        <f t="shared" si="2"/>
        <v>72</v>
      </c>
      <c r="P53" s="1">
        <f t="shared" si="3"/>
        <v>89400</v>
      </c>
    </row>
    <row r="54" spans="12:16" x14ac:dyDescent="0.25">
      <c r="L54" s="1">
        <v>52</v>
      </c>
      <c r="M54" s="1">
        <f t="shared" si="0"/>
        <v>600</v>
      </c>
      <c r="N54" s="1">
        <f t="shared" si="1"/>
        <v>671.52</v>
      </c>
      <c r="O54" s="1">
        <f t="shared" si="2"/>
        <v>71.52000000000001</v>
      </c>
      <c r="P54" s="1">
        <f t="shared" si="3"/>
        <v>88800</v>
      </c>
    </row>
    <row r="55" spans="12:16" x14ac:dyDescent="0.25">
      <c r="L55" s="1">
        <v>53</v>
      </c>
      <c r="M55" s="1">
        <f t="shared" si="0"/>
        <v>600</v>
      </c>
      <c r="N55" s="1">
        <f t="shared" si="1"/>
        <v>671.04</v>
      </c>
      <c r="O55" s="1">
        <f t="shared" si="2"/>
        <v>71.040000000000006</v>
      </c>
      <c r="P55" s="1">
        <f t="shared" si="3"/>
        <v>88200</v>
      </c>
    </row>
    <row r="56" spans="12:16" x14ac:dyDescent="0.25">
      <c r="L56" s="1">
        <v>54</v>
      </c>
      <c r="M56" s="1">
        <f t="shared" si="0"/>
        <v>600</v>
      </c>
      <c r="N56" s="1">
        <f t="shared" si="1"/>
        <v>670.56</v>
      </c>
      <c r="O56" s="1">
        <f t="shared" si="2"/>
        <v>70.56</v>
      </c>
      <c r="P56" s="1">
        <f t="shared" si="3"/>
        <v>87600</v>
      </c>
    </row>
    <row r="57" spans="12:16" x14ac:dyDescent="0.25">
      <c r="L57" s="1">
        <v>55</v>
      </c>
      <c r="M57" s="1">
        <f t="shared" si="0"/>
        <v>600</v>
      </c>
      <c r="N57" s="1">
        <f t="shared" si="1"/>
        <v>670.08</v>
      </c>
      <c r="O57" s="1">
        <f t="shared" si="2"/>
        <v>70.08</v>
      </c>
      <c r="P57" s="1">
        <f t="shared" si="3"/>
        <v>87000</v>
      </c>
    </row>
    <row r="58" spans="12:16" x14ac:dyDescent="0.25">
      <c r="L58" s="1">
        <v>56</v>
      </c>
      <c r="M58" s="1">
        <f t="shared" si="0"/>
        <v>600</v>
      </c>
      <c r="N58" s="1">
        <f t="shared" si="1"/>
        <v>669.6</v>
      </c>
      <c r="O58" s="1">
        <f t="shared" si="2"/>
        <v>69.600000000000009</v>
      </c>
      <c r="P58" s="1">
        <f t="shared" si="3"/>
        <v>86400</v>
      </c>
    </row>
    <row r="59" spans="12:16" x14ac:dyDescent="0.25">
      <c r="L59" s="1">
        <v>57</v>
      </c>
      <c r="M59" s="1">
        <f t="shared" si="0"/>
        <v>600</v>
      </c>
      <c r="N59" s="1">
        <f t="shared" si="1"/>
        <v>669.12</v>
      </c>
      <c r="O59" s="1">
        <f t="shared" si="2"/>
        <v>69.12</v>
      </c>
      <c r="P59" s="1">
        <f t="shared" si="3"/>
        <v>85800</v>
      </c>
    </row>
    <row r="60" spans="12:16" x14ac:dyDescent="0.25">
      <c r="L60" s="1">
        <v>58</v>
      </c>
      <c r="M60" s="1">
        <f t="shared" si="0"/>
        <v>600</v>
      </c>
      <c r="N60" s="1">
        <f t="shared" si="1"/>
        <v>668.64</v>
      </c>
      <c r="O60" s="1">
        <f t="shared" si="2"/>
        <v>68.64</v>
      </c>
      <c r="P60" s="1">
        <f t="shared" si="3"/>
        <v>85200</v>
      </c>
    </row>
    <row r="61" spans="12:16" x14ac:dyDescent="0.25">
      <c r="L61" s="1">
        <v>59</v>
      </c>
      <c r="M61" s="1">
        <f t="shared" si="0"/>
        <v>600</v>
      </c>
      <c r="N61" s="1">
        <f t="shared" si="1"/>
        <v>668.16</v>
      </c>
      <c r="O61" s="1">
        <f t="shared" si="2"/>
        <v>68.16</v>
      </c>
      <c r="P61" s="1">
        <f t="shared" si="3"/>
        <v>84600</v>
      </c>
    </row>
    <row r="62" spans="12:16" x14ac:dyDescent="0.25">
      <c r="L62" s="1">
        <v>60</v>
      </c>
      <c r="M62" s="1">
        <f t="shared" si="0"/>
        <v>600</v>
      </c>
      <c r="N62" s="1">
        <f t="shared" si="1"/>
        <v>667.68000000000006</v>
      </c>
      <c r="O62" s="1">
        <f t="shared" si="2"/>
        <v>67.680000000000007</v>
      </c>
      <c r="P62" s="1">
        <f t="shared" si="3"/>
        <v>84000</v>
      </c>
    </row>
    <row r="63" spans="12:16" x14ac:dyDescent="0.25">
      <c r="L63" s="1">
        <v>61</v>
      </c>
      <c r="M63" s="1">
        <f t="shared" si="0"/>
        <v>600</v>
      </c>
      <c r="N63" s="1">
        <f t="shared" si="1"/>
        <v>667.2</v>
      </c>
      <c r="O63" s="1">
        <f t="shared" si="2"/>
        <v>67.2</v>
      </c>
      <c r="P63" s="1">
        <f t="shared" si="3"/>
        <v>83400</v>
      </c>
    </row>
    <row r="64" spans="12:16" x14ac:dyDescent="0.25">
      <c r="L64" s="1">
        <v>62</v>
      </c>
      <c r="M64" s="1">
        <f t="shared" si="0"/>
        <v>600</v>
      </c>
      <c r="N64" s="1">
        <f t="shared" si="1"/>
        <v>666.72</v>
      </c>
      <c r="O64" s="1">
        <f t="shared" si="2"/>
        <v>66.72</v>
      </c>
      <c r="P64" s="1">
        <f t="shared" si="3"/>
        <v>82800</v>
      </c>
    </row>
    <row r="65" spans="12:16" x14ac:dyDescent="0.25">
      <c r="L65" s="1">
        <v>63</v>
      </c>
      <c r="M65" s="1">
        <f t="shared" si="0"/>
        <v>600</v>
      </c>
      <c r="N65" s="1">
        <f t="shared" si="1"/>
        <v>666.24</v>
      </c>
      <c r="O65" s="1">
        <f t="shared" si="2"/>
        <v>66.240000000000009</v>
      </c>
      <c r="P65" s="1">
        <f t="shared" si="3"/>
        <v>82200</v>
      </c>
    </row>
    <row r="66" spans="12:16" x14ac:dyDescent="0.25">
      <c r="L66" s="1">
        <v>64</v>
      </c>
      <c r="M66" s="1">
        <f t="shared" si="0"/>
        <v>600</v>
      </c>
      <c r="N66" s="1">
        <f t="shared" si="1"/>
        <v>665.76</v>
      </c>
      <c r="O66" s="1">
        <f t="shared" si="2"/>
        <v>65.760000000000005</v>
      </c>
      <c r="P66" s="1">
        <f t="shared" si="3"/>
        <v>81600</v>
      </c>
    </row>
    <row r="67" spans="12:16" x14ac:dyDescent="0.25">
      <c r="L67" s="1">
        <v>65</v>
      </c>
      <c r="M67" s="1">
        <f t="shared" si="0"/>
        <v>600</v>
      </c>
      <c r="N67" s="1">
        <f t="shared" si="1"/>
        <v>665.28</v>
      </c>
      <c r="O67" s="1">
        <f t="shared" si="2"/>
        <v>65.28</v>
      </c>
      <c r="P67" s="1">
        <f t="shared" si="3"/>
        <v>81000</v>
      </c>
    </row>
    <row r="68" spans="12:16" x14ac:dyDescent="0.25">
      <c r="L68" s="1">
        <v>66</v>
      </c>
      <c r="M68" s="1">
        <f t="shared" ref="M68:M131" si="4">P$2/200</f>
        <v>600</v>
      </c>
      <c r="N68" s="1">
        <f t="shared" ref="N68:N131" si="5">O68+M68</f>
        <v>664.8</v>
      </c>
      <c r="O68" s="1">
        <f t="shared" ref="O68:O131" si="6">P67*Q$2</f>
        <v>64.8</v>
      </c>
      <c r="P68" s="1">
        <f t="shared" ref="P68:P131" si="7">P67-M68</f>
        <v>80400</v>
      </c>
    </row>
    <row r="69" spans="12:16" x14ac:dyDescent="0.25">
      <c r="L69" s="1">
        <v>67</v>
      </c>
      <c r="M69" s="1">
        <f t="shared" si="4"/>
        <v>600</v>
      </c>
      <c r="N69" s="1">
        <f t="shared" si="5"/>
        <v>664.32</v>
      </c>
      <c r="O69" s="1">
        <f t="shared" si="6"/>
        <v>64.320000000000007</v>
      </c>
      <c r="P69" s="1">
        <f t="shared" si="7"/>
        <v>79800</v>
      </c>
    </row>
    <row r="70" spans="12:16" x14ac:dyDescent="0.25">
      <c r="L70" s="1">
        <v>68</v>
      </c>
      <c r="M70" s="1">
        <f t="shared" si="4"/>
        <v>600</v>
      </c>
      <c r="N70" s="1">
        <f t="shared" si="5"/>
        <v>663.84</v>
      </c>
      <c r="O70" s="1">
        <f t="shared" si="6"/>
        <v>63.84</v>
      </c>
      <c r="P70" s="1">
        <f t="shared" si="7"/>
        <v>79200</v>
      </c>
    </row>
    <row r="71" spans="12:16" x14ac:dyDescent="0.25">
      <c r="L71" s="1">
        <v>69</v>
      </c>
      <c r="M71" s="1">
        <f t="shared" si="4"/>
        <v>600</v>
      </c>
      <c r="N71" s="1">
        <f t="shared" si="5"/>
        <v>663.36</v>
      </c>
      <c r="O71" s="1">
        <f t="shared" si="6"/>
        <v>63.360000000000007</v>
      </c>
      <c r="P71" s="1">
        <f t="shared" si="7"/>
        <v>78600</v>
      </c>
    </row>
    <row r="72" spans="12:16" x14ac:dyDescent="0.25">
      <c r="L72" s="1">
        <v>70</v>
      </c>
      <c r="M72" s="1">
        <f t="shared" si="4"/>
        <v>600</v>
      </c>
      <c r="N72" s="1">
        <f t="shared" si="5"/>
        <v>662.88</v>
      </c>
      <c r="O72" s="1">
        <f t="shared" si="6"/>
        <v>62.88</v>
      </c>
      <c r="P72" s="1">
        <f t="shared" si="7"/>
        <v>78000</v>
      </c>
    </row>
    <row r="73" spans="12:16" x14ac:dyDescent="0.25">
      <c r="L73" s="1">
        <v>71</v>
      </c>
      <c r="M73" s="1">
        <f t="shared" si="4"/>
        <v>600</v>
      </c>
      <c r="N73" s="1">
        <f t="shared" si="5"/>
        <v>662.4</v>
      </c>
      <c r="O73" s="1">
        <f t="shared" si="6"/>
        <v>62.400000000000006</v>
      </c>
      <c r="P73" s="1">
        <f t="shared" si="7"/>
        <v>77400</v>
      </c>
    </row>
    <row r="74" spans="12:16" x14ac:dyDescent="0.25">
      <c r="L74" s="1">
        <v>72</v>
      </c>
      <c r="M74" s="1">
        <f t="shared" si="4"/>
        <v>600</v>
      </c>
      <c r="N74" s="1">
        <f t="shared" si="5"/>
        <v>661.92</v>
      </c>
      <c r="O74" s="1">
        <f t="shared" si="6"/>
        <v>61.92</v>
      </c>
      <c r="P74" s="1">
        <f t="shared" si="7"/>
        <v>76800</v>
      </c>
    </row>
    <row r="75" spans="12:16" x14ac:dyDescent="0.25">
      <c r="L75" s="1">
        <v>73</v>
      </c>
      <c r="M75" s="1">
        <f t="shared" si="4"/>
        <v>600</v>
      </c>
      <c r="N75" s="1">
        <f t="shared" si="5"/>
        <v>661.44</v>
      </c>
      <c r="O75" s="1">
        <f t="shared" si="6"/>
        <v>61.440000000000005</v>
      </c>
      <c r="P75" s="1">
        <f t="shared" si="7"/>
        <v>76200</v>
      </c>
    </row>
    <row r="76" spans="12:16" x14ac:dyDescent="0.25">
      <c r="L76" s="1">
        <v>74</v>
      </c>
      <c r="M76" s="1">
        <f t="shared" si="4"/>
        <v>600</v>
      </c>
      <c r="N76" s="1">
        <f t="shared" si="5"/>
        <v>660.96</v>
      </c>
      <c r="O76" s="1">
        <f t="shared" si="6"/>
        <v>60.96</v>
      </c>
      <c r="P76" s="1">
        <f t="shared" si="7"/>
        <v>75600</v>
      </c>
    </row>
    <row r="77" spans="12:16" x14ac:dyDescent="0.25">
      <c r="L77" s="1">
        <v>75</v>
      </c>
      <c r="M77" s="1">
        <f t="shared" si="4"/>
        <v>600</v>
      </c>
      <c r="N77" s="1">
        <f t="shared" si="5"/>
        <v>660.48</v>
      </c>
      <c r="O77" s="1">
        <f t="shared" si="6"/>
        <v>60.480000000000004</v>
      </c>
      <c r="P77" s="1">
        <f t="shared" si="7"/>
        <v>75000</v>
      </c>
    </row>
    <row r="78" spans="12:16" x14ac:dyDescent="0.25">
      <c r="L78" s="1">
        <v>76</v>
      </c>
      <c r="M78" s="1">
        <f t="shared" si="4"/>
        <v>600</v>
      </c>
      <c r="N78" s="1">
        <f t="shared" si="5"/>
        <v>660</v>
      </c>
      <c r="O78" s="1">
        <f t="shared" si="6"/>
        <v>60</v>
      </c>
      <c r="P78" s="1">
        <f t="shared" si="7"/>
        <v>74400</v>
      </c>
    </row>
    <row r="79" spans="12:16" x14ac:dyDescent="0.25">
      <c r="L79" s="1">
        <v>77</v>
      </c>
      <c r="M79" s="1">
        <f t="shared" si="4"/>
        <v>600</v>
      </c>
      <c r="N79" s="1">
        <f t="shared" si="5"/>
        <v>659.52</v>
      </c>
      <c r="O79" s="1">
        <f t="shared" si="6"/>
        <v>59.52</v>
      </c>
      <c r="P79" s="1">
        <f t="shared" si="7"/>
        <v>73800</v>
      </c>
    </row>
    <row r="80" spans="12:16" x14ac:dyDescent="0.25">
      <c r="L80" s="1">
        <v>78</v>
      </c>
      <c r="M80" s="1">
        <f t="shared" si="4"/>
        <v>600</v>
      </c>
      <c r="N80" s="1">
        <f t="shared" si="5"/>
        <v>659.04</v>
      </c>
      <c r="O80" s="1">
        <f t="shared" si="6"/>
        <v>59.040000000000006</v>
      </c>
      <c r="P80" s="1">
        <f t="shared" si="7"/>
        <v>73200</v>
      </c>
    </row>
    <row r="81" spans="12:16" x14ac:dyDescent="0.25">
      <c r="L81" s="1">
        <v>79</v>
      </c>
      <c r="M81" s="1">
        <f t="shared" si="4"/>
        <v>600</v>
      </c>
      <c r="N81" s="1">
        <f t="shared" si="5"/>
        <v>658.56</v>
      </c>
      <c r="O81" s="1">
        <f t="shared" si="6"/>
        <v>58.56</v>
      </c>
      <c r="P81" s="1">
        <f t="shared" si="7"/>
        <v>72600</v>
      </c>
    </row>
    <row r="82" spans="12:16" x14ac:dyDescent="0.25">
      <c r="L82" s="1">
        <v>80</v>
      </c>
      <c r="M82" s="1">
        <f t="shared" si="4"/>
        <v>600</v>
      </c>
      <c r="N82" s="1">
        <f t="shared" si="5"/>
        <v>658.08</v>
      </c>
      <c r="O82" s="1">
        <f t="shared" si="6"/>
        <v>58.080000000000005</v>
      </c>
      <c r="P82" s="1">
        <f t="shared" si="7"/>
        <v>72000</v>
      </c>
    </row>
    <row r="83" spans="12:16" x14ac:dyDescent="0.25">
      <c r="L83" s="1">
        <v>81</v>
      </c>
      <c r="M83" s="1">
        <f t="shared" si="4"/>
        <v>600</v>
      </c>
      <c r="N83" s="1">
        <f t="shared" si="5"/>
        <v>657.6</v>
      </c>
      <c r="O83" s="1">
        <f t="shared" si="6"/>
        <v>57.6</v>
      </c>
      <c r="P83" s="1">
        <f t="shared" si="7"/>
        <v>71400</v>
      </c>
    </row>
    <row r="84" spans="12:16" x14ac:dyDescent="0.25">
      <c r="L84" s="1">
        <v>82</v>
      </c>
      <c r="M84" s="1">
        <f t="shared" si="4"/>
        <v>600</v>
      </c>
      <c r="N84" s="1">
        <f t="shared" si="5"/>
        <v>657.12</v>
      </c>
      <c r="O84" s="1">
        <f t="shared" si="6"/>
        <v>57.120000000000005</v>
      </c>
      <c r="P84" s="1">
        <f t="shared" si="7"/>
        <v>70800</v>
      </c>
    </row>
    <row r="85" spans="12:16" x14ac:dyDescent="0.25">
      <c r="L85" s="1">
        <v>83</v>
      </c>
      <c r="M85" s="1">
        <f t="shared" si="4"/>
        <v>600</v>
      </c>
      <c r="N85" s="1">
        <f t="shared" si="5"/>
        <v>656.64</v>
      </c>
      <c r="O85" s="1">
        <f t="shared" si="6"/>
        <v>56.64</v>
      </c>
      <c r="P85" s="1">
        <f t="shared" si="7"/>
        <v>70200</v>
      </c>
    </row>
    <row r="86" spans="12:16" x14ac:dyDescent="0.25">
      <c r="L86" s="1">
        <v>84</v>
      </c>
      <c r="M86" s="1">
        <f t="shared" si="4"/>
        <v>600</v>
      </c>
      <c r="N86" s="1">
        <f t="shared" si="5"/>
        <v>656.16</v>
      </c>
      <c r="O86" s="1">
        <f t="shared" si="6"/>
        <v>56.160000000000004</v>
      </c>
      <c r="P86" s="1">
        <f t="shared" si="7"/>
        <v>69600</v>
      </c>
    </row>
    <row r="87" spans="12:16" x14ac:dyDescent="0.25">
      <c r="L87" s="1">
        <v>85</v>
      </c>
      <c r="M87" s="1">
        <f t="shared" si="4"/>
        <v>600</v>
      </c>
      <c r="N87" s="1">
        <f t="shared" si="5"/>
        <v>655.68</v>
      </c>
      <c r="O87" s="1">
        <f t="shared" si="6"/>
        <v>55.68</v>
      </c>
      <c r="P87" s="1">
        <f t="shared" si="7"/>
        <v>69000</v>
      </c>
    </row>
    <row r="88" spans="12:16" x14ac:dyDescent="0.25">
      <c r="L88" s="1">
        <v>86</v>
      </c>
      <c r="M88" s="1">
        <f t="shared" si="4"/>
        <v>600</v>
      </c>
      <c r="N88" s="1">
        <f t="shared" si="5"/>
        <v>655.20000000000005</v>
      </c>
      <c r="O88" s="1">
        <f t="shared" si="6"/>
        <v>55.2</v>
      </c>
      <c r="P88" s="1">
        <f t="shared" si="7"/>
        <v>68400</v>
      </c>
    </row>
    <row r="89" spans="12:16" x14ac:dyDescent="0.25">
      <c r="L89" s="1">
        <v>87</v>
      </c>
      <c r="M89" s="1">
        <f t="shared" si="4"/>
        <v>600</v>
      </c>
      <c r="N89" s="1">
        <f t="shared" si="5"/>
        <v>654.72</v>
      </c>
      <c r="O89" s="1">
        <f t="shared" si="6"/>
        <v>54.720000000000006</v>
      </c>
      <c r="P89" s="1">
        <f t="shared" si="7"/>
        <v>67800</v>
      </c>
    </row>
    <row r="90" spans="12:16" x14ac:dyDescent="0.25">
      <c r="L90" s="1">
        <v>88</v>
      </c>
      <c r="M90" s="1">
        <f t="shared" si="4"/>
        <v>600</v>
      </c>
      <c r="N90" s="1">
        <f t="shared" si="5"/>
        <v>654.24</v>
      </c>
      <c r="O90" s="1">
        <f t="shared" si="6"/>
        <v>54.24</v>
      </c>
      <c r="P90" s="1">
        <f t="shared" si="7"/>
        <v>67200</v>
      </c>
    </row>
    <row r="91" spans="12:16" x14ac:dyDescent="0.25">
      <c r="L91" s="1">
        <v>89</v>
      </c>
      <c r="M91" s="1">
        <f t="shared" si="4"/>
        <v>600</v>
      </c>
      <c r="N91" s="1">
        <f t="shared" si="5"/>
        <v>653.76</v>
      </c>
      <c r="O91" s="1">
        <f t="shared" si="6"/>
        <v>53.760000000000005</v>
      </c>
      <c r="P91" s="1">
        <f t="shared" si="7"/>
        <v>66600</v>
      </c>
    </row>
    <row r="92" spans="12:16" x14ac:dyDescent="0.25">
      <c r="L92" s="1">
        <v>90</v>
      </c>
      <c r="M92" s="1">
        <f t="shared" si="4"/>
        <v>600</v>
      </c>
      <c r="N92" s="1">
        <f t="shared" si="5"/>
        <v>653.28</v>
      </c>
      <c r="O92" s="1">
        <f t="shared" si="6"/>
        <v>53.28</v>
      </c>
      <c r="P92" s="1">
        <f t="shared" si="7"/>
        <v>66000</v>
      </c>
    </row>
    <row r="93" spans="12:16" x14ac:dyDescent="0.25">
      <c r="L93" s="1">
        <v>91</v>
      </c>
      <c r="M93" s="1">
        <f t="shared" si="4"/>
        <v>600</v>
      </c>
      <c r="N93" s="1">
        <f t="shared" si="5"/>
        <v>652.79999999999995</v>
      </c>
      <c r="O93" s="1">
        <f t="shared" si="6"/>
        <v>52.800000000000004</v>
      </c>
      <c r="P93" s="1">
        <f t="shared" si="7"/>
        <v>65400</v>
      </c>
    </row>
    <row r="94" spans="12:16" x14ac:dyDescent="0.25">
      <c r="L94" s="1">
        <v>92</v>
      </c>
      <c r="M94" s="1">
        <f t="shared" si="4"/>
        <v>600</v>
      </c>
      <c r="N94" s="1">
        <f t="shared" si="5"/>
        <v>652.32000000000005</v>
      </c>
      <c r="O94" s="1">
        <f t="shared" si="6"/>
        <v>52.32</v>
      </c>
      <c r="P94" s="1">
        <f t="shared" si="7"/>
        <v>64800</v>
      </c>
    </row>
    <row r="95" spans="12:16" x14ac:dyDescent="0.25">
      <c r="L95" s="1">
        <v>93</v>
      </c>
      <c r="M95" s="1">
        <f t="shared" si="4"/>
        <v>600</v>
      </c>
      <c r="N95" s="1">
        <f t="shared" si="5"/>
        <v>651.84</v>
      </c>
      <c r="O95" s="1">
        <f t="shared" si="6"/>
        <v>51.84</v>
      </c>
      <c r="P95" s="1">
        <f t="shared" si="7"/>
        <v>64200</v>
      </c>
    </row>
    <row r="96" spans="12:16" x14ac:dyDescent="0.25">
      <c r="L96" s="1">
        <v>94</v>
      </c>
      <c r="M96" s="1">
        <f t="shared" si="4"/>
        <v>600</v>
      </c>
      <c r="N96" s="1">
        <f t="shared" si="5"/>
        <v>651.36</v>
      </c>
      <c r="O96" s="1">
        <f t="shared" si="6"/>
        <v>51.36</v>
      </c>
      <c r="P96" s="1">
        <f t="shared" si="7"/>
        <v>63600</v>
      </c>
    </row>
    <row r="97" spans="12:16" x14ac:dyDescent="0.25">
      <c r="L97" s="1">
        <v>95</v>
      </c>
      <c r="M97" s="1">
        <f t="shared" si="4"/>
        <v>600</v>
      </c>
      <c r="N97" s="1">
        <f t="shared" si="5"/>
        <v>650.88</v>
      </c>
      <c r="O97" s="1">
        <f t="shared" si="6"/>
        <v>50.88</v>
      </c>
      <c r="P97" s="1">
        <f t="shared" si="7"/>
        <v>63000</v>
      </c>
    </row>
    <row r="98" spans="12:16" x14ac:dyDescent="0.25">
      <c r="L98" s="1">
        <v>96</v>
      </c>
      <c r="M98" s="1">
        <f t="shared" si="4"/>
        <v>600</v>
      </c>
      <c r="N98" s="1">
        <f t="shared" si="5"/>
        <v>650.4</v>
      </c>
      <c r="O98" s="1">
        <f t="shared" si="6"/>
        <v>50.400000000000006</v>
      </c>
      <c r="P98" s="1">
        <f t="shared" si="7"/>
        <v>62400</v>
      </c>
    </row>
    <row r="99" spans="12:16" x14ac:dyDescent="0.25">
      <c r="L99" s="1">
        <v>97</v>
      </c>
      <c r="M99" s="1">
        <f t="shared" si="4"/>
        <v>600</v>
      </c>
      <c r="N99" s="1">
        <f t="shared" si="5"/>
        <v>649.91999999999996</v>
      </c>
      <c r="O99" s="1">
        <f t="shared" si="6"/>
        <v>49.92</v>
      </c>
      <c r="P99" s="1">
        <f t="shared" si="7"/>
        <v>61800</v>
      </c>
    </row>
    <row r="100" spans="12:16" x14ac:dyDescent="0.25">
      <c r="L100" s="1">
        <v>98</v>
      </c>
      <c r="M100" s="1">
        <f t="shared" si="4"/>
        <v>600</v>
      </c>
      <c r="N100" s="1">
        <f t="shared" si="5"/>
        <v>649.44000000000005</v>
      </c>
      <c r="O100" s="1">
        <f t="shared" si="6"/>
        <v>49.440000000000005</v>
      </c>
      <c r="P100" s="1">
        <f t="shared" si="7"/>
        <v>61200</v>
      </c>
    </row>
    <row r="101" spans="12:16" x14ac:dyDescent="0.25">
      <c r="L101" s="1">
        <v>99</v>
      </c>
      <c r="M101" s="1">
        <f t="shared" si="4"/>
        <v>600</v>
      </c>
      <c r="N101" s="1">
        <f t="shared" si="5"/>
        <v>648.96</v>
      </c>
      <c r="O101" s="1">
        <f t="shared" si="6"/>
        <v>48.96</v>
      </c>
      <c r="P101" s="1">
        <f t="shared" si="7"/>
        <v>60600</v>
      </c>
    </row>
    <row r="102" spans="12:16" x14ac:dyDescent="0.25">
      <c r="L102" s="1">
        <v>100</v>
      </c>
      <c r="M102" s="1">
        <f t="shared" si="4"/>
        <v>600</v>
      </c>
      <c r="N102" s="1">
        <f t="shared" si="5"/>
        <v>648.48</v>
      </c>
      <c r="O102" s="1">
        <f t="shared" si="6"/>
        <v>48.480000000000004</v>
      </c>
      <c r="P102" s="1">
        <f t="shared" si="7"/>
        <v>60000</v>
      </c>
    </row>
    <row r="103" spans="12:16" x14ac:dyDescent="0.25">
      <c r="L103" s="1">
        <v>101</v>
      </c>
      <c r="M103" s="1">
        <f t="shared" si="4"/>
        <v>600</v>
      </c>
      <c r="N103" s="1">
        <f t="shared" si="5"/>
        <v>648</v>
      </c>
      <c r="O103" s="1">
        <f t="shared" si="6"/>
        <v>48</v>
      </c>
      <c r="P103" s="1">
        <f t="shared" si="7"/>
        <v>59400</v>
      </c>
    </row>
    <row r="104" spans="12:16" x14ac:dyDescent="0.25">
      <c r="L104" s="1">
        <v>102</v>
      </c>
      <c r="M104" s="1">
        <f t="shared" si="4"/>
        <v>600</v>
      </c>
      <c r="N104" s="1">
        <f t="shared" si="5"/>
        <v>647.52</v>
      </c>
      <c r="O104" s="1">
        <f t="shared" si="6"/>
        <v>47.52</v>
      </c>
      <c r="P104" s="1">
        <f t="shared" si="7"/>
        <v>58800</v>
      </c>
    </row>
    <row r="105" spans="12:16" x14ac:dyDescent="0.25">
      <c r="L105" s="1">
        <v>103</v>
      </c>
      <c r="M105" s="1">
        <f t="shared" si="4"/>
        <v>600</v>
      </c>
      <c r="N105" s="1">
        <f t="shared" si="5"/>
        <v>647.04</v>
      </c>
      <c r="O105" s="1">
        <f t="shared" si="6"/>
        <v>47.04</v>
      </c>
      <c r="P105" s="1">
        <f t="shared" si="7"/>
        <v>58200</v>
      </c>
    </row>
    <row r="106" spans="12:16" x14ac:dyDescent="0.25">
      <c r="L106" s="1">
        <v>104</v>
      </c>
      <c r="M106" s="1">
        <f t="shared" si="4"/>
        <v>600</v>
      </c>
      <c r="N106" s="1">
        <f t="shared" si="5"/>
        <v>646.55999999999995</v>
      </c>
      <c r="O106" s="1">
        <f t="shared" si="6"/>
        <v>46.56</v>
      </c>
      <c r="P106" s="1">
        <f t="shared" si="7"/>
        <v>57600</v>
      </c>
    </row>
    <row r="107" spans="12:16" x14ac:dyDescent="0.25">
      <c r="L107" s="1">
        <v>105</v>
      </c>
      <c r="M107" s="1">
        <f t="shared" si="4"/>
        <v>600</v>
      </c>
      <c r="N107" s="1">
        <f t="shared" si="5"/>
        <v>646.08000000000004</v>
      </c>
      <c r="O107" s="1">
        <f t="shared" si="6"/>
        <v>46.080000000000005</v>
      </c>
      <c r="P107" s="1">
        <f t="shared" si="7"/>
        <v>57000</v>
      </c>
    </row>
    <row r="108" spans="12:16" x14ac:dyDescent="0.25">
      <c r="L108" s="1">
        <v>106</v>
      </c>
      <c r="M108" s="1">
        <f t="shared" si="4"/>
        <v>600</v>
      </c>
      <c r="N108" s="1">
        <f t="shared" si="5"/>
        <v>645.6</v>
      </c>
      <c r="O108" s="1">
        <f t="shared" si="6"/>
        <v>45.6</v>
      </c>
      <c r="P108" s="1">
        <f t="shared" si="7"/>
        <v>56400</v>
      </c>
    </row>
    <row r="109" spans="12:16" x14ac:dyDescent="0.25">
      <c r="L109" s="1">
        <v>107</v>
      </c>
      <c r="M109" s="1">
        <f t="shared" si="4"/>
        <v>600</v>
      </c>
      <c r="N109" s="1">
        <f t="shared" si="5"/>
        <v>645.12</v>
      </c>
      <c r="O109" s="1">
        <f t="shared" si="6"/>
        <v>45.120000000000005</v>
      </c>
      <c r="P109" s="1">
        <f t="shared" si="7"/>
        <v>55800</v>
      </c>
    </row>
    <row r="110" spans="12:16" x14ac:dyDescent="0.25">
      <c r="L110" s="1">
        <v>108</v>
      </c>
      <c r="M110" s="1">
        <f t="shared" si="4"/>
        <v>600</v>
      </c>
      <c r="N110" s="1">
        <f t="shared" si="5"/>
        <v>644.64</v>
      </c>
      <c r="O110" s="1">
        <f t="shared" si="6"/>
        <v>44.64</v>
      </c>
      <c r="P110" s="1">
        <f t="shared" si="7"/>
        <v>55200</v>
      </c>
    </row>
    <row r="111" spans="12:16" x14ac:dyDescent="0.25">
      <c r="L111" s="1">
        <v>109</v>
      </c>
      <c r="M111" s="1">
        <f t="shared" si="4"/>
        <v>600</v>
      </c>
      <c r="N111" s="1">
        <f t="shared" si="5"/>
        <v>644.16</v>
      </c>
      <c r="O111" s="1">
        <f t="shared" si="6"/>
        <v>44.160000000000004</v>
      </c>
      <c r="P111" s="1">
        <f t="shared" si="7"/>
        <v>54600</v>
      </c>
    </row>
    <row r="112" spans="12:16" x14ac:dyDescent="0.25">
      <c r="L112" s="1">
        <v>110</v>
      </c>
      <c r="M112" s="1">
        <f t="shared" si="4"/>
        <v>600</v>
      </c>
      <c r="N112" s="1">
        <f t="shared" si="5"/>
        <v>643.67999999999995</v>
      </c>
      <c r="O112" s="1">
        <f t="shared" si="6"/>
        <v>43.68</v>
      </c>
      <c r="P112" s="1">
        <f t="shared" si="7"/>
        <v>54000</v>
      </c>
    </row>
    <row r="113" spans="12:16" x14ac:dyDescent="0.25">
      <c r="L113" s="1">
        <v>111</v>
      </c>
      <c r="M113" s="1">
        <f t="shared" si="4"/>
        <v>600</v>
      </c>
      <c r="N113" s="1">
        <f t="shared" si="5"/>
        <v>643.20000000000005</v>
      </c>
      <c r="O113" s="1">
        <f t="shared" si="6"/>
        <v>43.2</v>
      </c>
      <c r="P113" s="1">
        <f t="shared" si="7"/>
        <v>53400</v>
      </c>
    </row>
    <row r="114" spans="12:16" x14ac:dyDescent="0.25">
      <c r="L114" s="1">
        <v>112</v>
      </c>
      <c r="M114" s="1">
        <f t="shared" si="4"/>
        <v>600</v>
      </c>
      <c r="N114" s="1">
        <f t="shared" si="5"/>
        <v>642.72</v>
      </c>
      <c r="O114" s="1">
        <f t="shared" si="6"/>
        <v>42.72</v>
      </c>
      <c r="P114" s="1">
        <f t="shared" si="7"/>
        <v>52800</v>
      </c>
    </row>
    <row r="115" spans="12:16" x14ac:dyDescent="0.25">
      <c r="L115" s="1">
        <v>113</v>
      </c>
      <c r="M115" s="1">
        <f t="shared" si="4"/>
        <v>600</v>
      </c>
      <c r="N115" s="1">
        <f t="shared" si="5"/>
        <v>642.24</v>
      </c>
      <c r="O115" s="1">
        <f t="shared" si="6"/>
        <v>42.24</v>
      </c>
      <c r="P115" s="1">
        <f t="shared" si="7"/>
        <v>52200</v>
      </c>
    </row>
    <row r="116" spans="12:16" x14ac:dyDescent="0.25">
      <c r="L116" s="1">
        <v>114</v>
      </c>
      <c r="M116" s="1">
        <f t="shared" si="4"/>
        <v>600</v>
      </c>
      <c r="N116" s="1">
        <f t="shared" si="5"/>
        <v>641.76</v>
      </c>
      <c r="O116" s="1">
        <f t="shared" si="6"/>
        <v>41.760000000000005</v>
      </c>
      <c r="P116" s="1">
        <f t="shared" si="7"/>
        <v>51600</v>
      </c>
    </row>
    <row r="117" spans="12:16" x14ac:dyDescent="0.25">
      <c r="L117" s="1">
        <v>115</v>
      </c>
      <c r="M117" s="1">
        <f t="shared" si="4"/>
        <v>600</v>
      </c>
      <c r="N117" s="1">
        <f t="shared" si="5"/>
        <v>641.28</v>
      </c>
      <c r="O117" s="1">
        <f t="shared" si="6"/>
        <v>41.28</v>
      </c>
      <c r="P117" s="1">
        <f t="shared" si="7"/>
        <v>51000</v>
      </c>
    </row>
    <row r="118" spans="12:16" x14ac:dyDescent="0.25">
      <c r="L118" s="1">
        <v>116</v>
      </c>
      <c r="M118" s="1">
        <f t="shared" si="4"/>
        <v>600</v>
      </c>
      <c r="N118" s="1">
        <f t="shared" si="5"/>
        <v>640.79999999999995</v>
      </c>
      <c r="O118" s="1">
        <f t="shared" si="6"/>
        <v>40.800000000000004</v>
      </c>
      <c r="P118" s="1">
        <f t="shared" si="7"/>
        <v>50400</v>
      </c>
    </row>
    <row r="119" spans="12:16" x14ac:dyDescent="0.25">
      <c r="L119" s="1">
        <v>117</v>
      </c>
      <c r="M119" s="1">
        <f t="shared" si="4"/>
        <v>600</v>
      </c>
      <c r="N119" s="1">
        <f t="shared" si="5"/>
        <v>640.32000000000005</v>
      </c>
      <c r="O119" s="1">
        <f t="shared" si="6"/>
        <v>40.32</v>
      </c>
      <c r="P119" s="1">
        <f t="shared" si="7"/>
        <v>49800</v>
      </c>
    </row>
    <row r="120" spans="12:16" x14ac:dyDescent="0.25">
      <c r="L120" s="1">
        <v>118</v>
      </c>
      <c r="M120" s="1">
        <f t="shared" si="4"/>
        <v>600</v>
      </c>
      <c r="N120" s="1">
        <f t="shared" si="5"/>
        <v>639.84</v>
      </c>
      <c r="O120" s="1">
        <f t="shared" si="6"/>
        <v>39.840000000000003</v>
      </c>
      <c r="P120" s="1">
        <f t="shared" si="7"/>
        <v>49200</v>
      </c>
    </row>
    <row r="121" spans="12:16" x14ac:dyDescent="0.25">
      <c r="L121" s="1">
        <v>119</v>
      </c>
      <c r="M121" s="1">
        <f t="shared" si="4"/>
        <v>600</v>
      </c>
      <c r="N121" s="1">
        <f t="shared" si="5"/>
        <v>639.36</v>
      </c>
      <c r="O121" s="1">
        <f t="shared" si="6"/>
        <v>39.36</v>
      </c>
      <c r="P121" s="1">
        <f t="shared" si="7"/>
        <v>48600</v>
      </c>
    </row>
    <row r="122" spans="12:16" x14ac:dyDescent="0.25">
      <c r="L122" s="1">
        <v>120</v>
      </c>
      <c r="M122" s="1">
        <f t="shared" si="4"/>
        <v>600</v>
      </c>
      <c r="N122" s="1">
        <f t="shared" si="5"/>
        <v>638.88</v>
      </c>
      <c r="O122" s="1">
        <f t="shared" si="6"/>
        <v>38.880000000000003</v>
      </c>
      <c r="P122" s="1">
        <f t="shared" si="7"/>
        <v>48000</v>
      </c>
    </row>
    <row r="123" spans="12:16" x14ac:dyDescent="0.25">
      <c r="L123" s="1">
        <v>121</v>
      </c>
      <c r="M123" s="1">
        <f t="shared" si="4"/>
        <v>600</v>
      </c>
      <c r="N123" s="1">
        <f t="shared" si="5"/>
        <v>638.4</v>
      </c>
      <c r="O123" s="1">
        <f t="shared" si="6"/>
        <v>38.4</v>
      </c>
      <c r="P123" s="1">
        <f t="shared" si="7"/>
        <v>47400</v>
      </c>
    </row>
    <row r="124" spans="12:16" x14ac:dyDescent="0.25">
      <c r="L124" s="1">
        <v>122</v>
      </c>
      <c r="M124" s="1">
        <f t="shared" si="4"/>
        <v>600</v>
      </c>
      <c r="N124" s="1">
        <f t="shared" si="5"/>
        <v>637.91999999999996</v>
      </c>
      <c r="O124" s="1">
        <f t="shared" si="6"/>
        <v>37.92</v>
      </c>
      <c r="P124" s="1">
        <f t="shared" si="7"/>
        <v>46800</v>
      </c>
    </row>
    <row r="125" spans="12:16" x14ac:dyDescent="0.25">
      <c r="L125" s="1">
        <v>123</v>
      </c>
      <c r="M125" s="1">
        <f t="shared" si="4"/>
        <v>600</v>
      </c>
      <c r="N125" s="1">
        <f t="shared" si="5"/>
        <v>637.44000000000005</v>
      </c>
      <c r="O125" s="1">
        <f t="shared" si="6"/>
        <v>37.440000000000005</v>
      </c>
      <c r="P125" s="1">
        <f t="shared" si="7"/>
        <v>46200</v>
      </c>
    </row>
    <row r="126" spans="12:16" x14ac:dyDescent="0.25">
      <c r="L126" s="1">
        <v>124</v>
      </c>
      <c r="M126" s="1">
        <f t="shared" si="4"/>
        <v>600</v>
      </c>
      <c r="N126" s="1">
        <f t="shared" si="5"/>
        <v>636.96</v>
      </c>
      <c r="O126" s="1">
        <f t="shared" si="6"/>
        <v>36.96</v>
      </c>
      <c r="P126" s="1">
        <f t="shared" si="7"/>
        <v>45600</v>
      </c>
    </row>
    <row r="127" spans="12:16" x14ac:dyDescent="0.25">
      <c r="L127" s="1">
        <v>125</v>
      </c>
      <c r="M127" s="1">
        <f t="shared" si="4"/>
        <v>600</v>
      </c>
      <c r="N127" s="1">
        <f t="shared" si="5"/>
        <v>636.48</v>
      </c>
      <c r="O127" s="1">
        <f t="shared" si="6"/>
        <v>36.480000000000004</v>
      </c>
      <c r="P127" s="1">
        <f t="shared" si="7"/>
        <v>45000</v>
      </c>
    </row>
    <row r="128" spans="12:16" x14ac:dyDescent="0.25">
      <c r="L128" s="1">
        <v>126</v>
      </c>
      <c r="M128" s="1">
        <f t="shared" si="4"/>
        <v>600</v>
      </c>
      <c r="N128" s="1">
        <f t="shared" si="5"/>
        <v>636</v>
      </c>
      <c r="O128" s="1">
        <f t="shared" si="6"/>
        <v>36</v>
      </c>
      <c r="P128" s="1">
        <f t="shared" si="7"/>
        <v>44400</v>
      </c>
    </row>
    <row r="129" spans="12:16" x14ac:dyDescent="0.25">
      <c r="L129" s="1">
        <v>127</v>
      </c>
      <c r="M129" s="1">
        <f t="shared" si="4"/>
        <v>600</v>
      </c>
      <c r="N129" s="1">
        <f t="shared" si="5"/>
        <v>635.52</v>
      </c>
      <c r="O129" s="1">
        <f t="shared" si="6"/>
        <v>35.520000000000003</v>
      </c>
      <c r="P129" s="1">
        <f t="shared" si="7"/>
        <v>43800</v>
      </c>
    </row>
    <row r="130" spans="12:16" x14ac:dyDescent="0.25">
      <c r="L130" s="1">
        <v>128</v>
      </c>
      <c r="M130" s="1">
        <f t="shared" si="4"/>
        <v>600</v>
      </c>
      <c r="N130" s="1">
        <f t="shared" si="5"/>
        <v>635.04</v>
      </c>
      <c r="O130" s="1">
        <f t="shared" si="6"/>
        <v>35.04</v>
      </c>
      <c r="P130" s="1">
        <f t="shared" si="7"/>
        <v>43200</v>
      </c>
    </row>
    <row r="131" spans="12:16" x14ac:dyDescent="0.25">
      <c r="L131" s="1">
        <v>129</v>
      </c>
      <c r="M131" s="1">
        <f t="shared" si="4"/>
        <v>600</v>
      </c>
      <c r="N131" s="1">
        <f t="shared" si="5"/>
        <v>634.55999999999995</v>
      </c>
      <c r="O131" s="1">
        <f t="shared" si="6"/>
        <v>34.56</v>
      </c>
      <c r="P131" s="1">
        <f t="shared" si="7"/>
        <v>42600</v>
      </c>
    </row>
    <row r="132" spans="12:16" x14ac:dyDescent="0.25">
      <c r="L132" s="1">
        <v>130</v>
      </c>
      <c r="M132" s="1">
        <f t="shared" ref="M132:M195" si="8">P$2/200</f>
        <v>600</v>
      </c>
      <c r="N132" s="1">
        <f t="shared" ref="N132:N195" si="9">O132+M132</f>
        <v>634.08000000000004</v>
      </c>
      <c r="O132" s="1">
        <f t="shared" ref="O132:O195" si="10">P131*Q$2</f>
        <v>34.08</v>
      </c>
      <c r="P132" s="1">
        <f t="shared" ref="P132:P195" si="11">P131-M132</f>
        <v>42000</v>
      </c>
    </row>
    <row r="133" spans="12:16" x14ac:dyDescent="0.25">
      <c r="L133" s="1">
        <v>131</v>
      </c>
      <c r="M133" s="1">
        <f t="shared" si="8"/>
        <v>600</v>
      </c>
      <c r="N133" s="1">
        <f t="shared" si="9"/>
        <v>633.6</v>
      </c>
      <c r="O133" s="1">
        <f t="shared" si="10"/>
        <v>33.6</v>
      </c>
      <c r="P133" s="1">
        <f t="shared" si="11"/>
        <v>41400</v>
      </c>
    </row>
    <row r="134" spans="12:16" x14ac:dyDescent="0.25">
      <c r="L134" s="1">
        <v>132</v>
      </c>
      <c r="M134" s="1">
        <f t="shared" si="8"/>
        <v>600</v>
      </c>
      <c r="N134" s="1">
        <f t="shared" si="9"/>
        <v>633.12</v>
      </c>
      <c r="O134" s="1">
        <f t="shared" si="10"/>
        <v>33.120000000000005</v>
      </c>
      <c r="P134" s="1">
        <f t="shared" si="11"/>
        <v>40800</v>
      </c>
    </row>
    <row r="135" spans="12:16" x14ac:dyDescent="0.25">
      <c r="L135" s="1">
        <v>133</v>
      </c>
      <c r="M135" s="1">
        <f t="shared" si="8"/>
        <v>600</v>
      </c>
      <c r="N135" s="1">
        <f t="shared" si="9"/>
        <v>632.64</v>
      </c>
      <c r="O135" s="1">
        <f t="shared" si="10"/>
        <v>32.64</v>
      </c>
      <c r="P135" s="1">
        <f t="shared" si="11"/>
        <v>40200</v>
      </c>
    </row>
    <row r="136" spans="12:16" x14ac:dyDescent="0.25">
      <c r="L136" s="1">
        <v>134</v>
      </c>
      <c r="M136" s="1">
        <f t="shared" si="8"/>
        <v>600</v>
      </c>
      <c r="N136" s="1">
        <f t="shared" si="9"/>
        <v>632.16</v>
      </c>
      <c r="O136" s="1">
        <f t="shared" si="10"/>
        <v>32.160000000000004</v>
      </c>
      <c r="P136" s="1">
        <f t="shared" si="11"/>
        <v>39600</v>
      </c>
    </row>
    <row r="137" spans="12:16" x14ac:dyDescent="0.25">
      <c r="L137" s="1">
        <v>135</v>
      </c>
      <c r="M137" s="1">
        <f t="shared" si="8"/>
        <v>600</v>
      </c>
      <c r="N137" s="1">
        <f t="shared" si="9"/>
        <v>631.67999999999995</v>
      </c>
      <c r="O137" s="1">
        <f t="shared" si="10"/>
        <v>31.680000000000003</v>
      </c>
      <c r="P137" s="1">
        <f t="shared" si="11"/>
        <v>39000</v>
      </c>
    </row>
    <row r="138" spans="12:16" x14ac:dyDescent="0.25">
      <c r="L138" s="1">
        <v>136</v>
      </c>
      <c r="M138" s="1">
        <f t="shared" si="8"/>
        <v>600</v>
      </c>
      <c r="N138" s="1">
        <f t="shared" si="9"/>
        <v>631.20000000000005</v>
      </c>
      <c r="O138" s="1">
        <f t="shared" si="10"/>
        <v>31.200000000000003</v>
      </c>
      <c r="P138" s="1">
        <f t="shared" si="11"/>
        <v>38400</v>
      </c>
    </row>
    <row r="139" spans="12:16" x14ac:dyDescent="0.25">
      <c r="L139" s="1">
        <v>137</v>
      </c>
      <c r="M139" s="1">
        <f t="shared" si="8"/>
        <v>600</v>
      </c>
      <c r="N139" s="1">
        <f t="shared" si="9"/>
        <v>630.72</v>
      </c>
      <c r="O139" s="1">
        <f t="shared" si="10"/>
        <v>30.720000000000002</v>
      </c>
      <c r="P139" s="1">
        <f t="shared" si="11"/>
        <v>37800</v>
      </c>
    </row>
    <row r="140" spans="12:16" x14ac:dyDescent="0.25">
      <c r="L140" s="1">
        <v>138</v>
      </c>
      <c r="M140" s="1">
        <f t="shared" si="8"/>
        <v>600</v>
      </c>
      <c r="N140" s="1">
        <f t="shared" si="9"/>
        <v>630.24</v>
      </c>
      <c r="O140" s="1">
        <f t="shared" si="10"/>
        <v>30.240000000000002</v>
      </c>
      <c r="P140" s="1">
        <f t="shared" si="11"/>
        <v>37200</v>
      </c>
    </row>
    <row r="141" spans="12:16" x14ac:dyDescent="0.25">
      <c r="L141" s="1">
        <v>139</v>
      </c>
      <c r="M141" s="1">
        <f t="shared" si="8"/>
        <v>600</v>
      </c>
      <c r="N141" s="1">
        <f t="shared" si="9"/>
        <v>629.76</v>
      </c>
      <c r="O141" s="1">
        <f t="shared" si="10"/>
        <v>29.76</v>
      </c>
      <c r="P141" s="1">
        <f t="shared" si="11"/>
        <v>36600</v>
      </c>
    </row>
    <row r="142" spans="12:16" x14ac:dyDescent="0.25">
      <c r="L142" s="1">
        <v>140</v>
      </c>
      <c r="M142" s="1">
        <f t="shared" si="8"/>
        <v>600</v>
      </c>
      <c r="N142" s="1">
        <f t="shared" si="9"/>
        <v>629.28</v>
      </c>
      <c r="O142" s="1">
        <f t="shared" si="10"/>
        <v>29.28</v>
      </c>
      <c r="P142" s="1">
        <f t="shared" si="11"/>
        <v>36000</v>
      </c>
    </row>
    <row r="143" spans="12:16" x14ac:dyDescent="0.25">
      <c r="L143" s="1">
        <v>141</v>
      </c>
      <c r="M143" s="1">
        <f t="shared" si="8"/>
        <v>600</v>
      </c>
      <c r="N143" s="1">
        <f t="shared" si="9"/>
        <v>628.79999999999995</v>
      </c>
      <c r="O143" s="1">
        <f t="shared" si="10"/>
        <v>28.8</v>
      </c>
      <c r="P143" s="1">
        <f t="shared" si="11"/>
        <v>35400</v>
      </c>
    </row>
    <row r="144" spans="12:16" x14ac:dyDescent="0.25">
      <c r="L144" s="1">
        <v>142</v>
      </c>
      <c r="M144" s="1">
        <f t="shared" si="8"/>
        <v>600</v>
      </c>
      <c r="N144" s="1">
        <f t="shared" si="9"/>
        <v>628.32000000000005</v>
      </c>
      <c r="O144" s="1">
        <f t="shared" si="10"/>
        <v>28.32</v>
      </c>
      <c r="P144" s="1">
        <f t="shared" si="11"/>
        <v>34800</v>
      </c>
    </row>
    <row r="145" spans="12:16" x14ac:dyDescent="0.25">
      <c r="L145" s="1">
        <v>143</v>
      </c>
      <c r="M145" s="1">
        <f t="shared" si="8"/>
        <v>600</v>
      </c>
      <c r="N145" s="1">
        <f t="shared" si="9"/>
        <v>627.84</v>
      </c>
      <c r="O145" s="1">
        <f t="shared" si="10"/>
        <v>27.84</v>
      </c>
      <c r="P145" s="1">
        <f t="shared" si="11"/>
        <v>34200</v>
      </c>
    </row>
    <row r="146" spans="12:16" x14ac:dyDescent="0.25">
      <c r="L146" s="1">
        <v>144</v>
      </c>
      <c r="M146" s="1">
        <f t="shared" si="8"/>
        <v>600</v>
      </c>
      <c r="N146" s="1">
        <f t="shared" si="9"/>
        <v>627.36</v>
      </c>
      <c r="O146" s="1">
        <f t="shared" si="10"/>
        <v>27.360000000000003</v>
      </c>
      <c r="P146" s="1">
        <f t="shared" si="11"/>
        <v>33600</v>
      </c>
    </row>
    <row r="147" spans="12:16" x14ac:dyDescent="0.25">
      <c r="L147" s="1">
        <v>145</v>
      </c>
      <c r="M147" s="1">
        <f t="shared" si="8"/>
        <v>600</v>
      </c>
      <c r="N147" s="1">
        <f t="shared" si="9"/>
        <v>626.88</v>
      </c>
      <c r="O147" s="1">
        <f t="shared" si="10"/>
        <v>26.880000000000003</v>
      </c>
      <c r="P147" s="1">
        <f t="shared" si="11"/>
        <v>33000</v>
      </c>
    </row>
    <row r="148" spans="12:16" x14ac:dyDescent="0.25">
      <c r="L148" s="1">
        <v>146</v>
      </c>
      <c r="M148" s="1">
        <f t="shared" si="8"/>
        <v>600</v>
      </c>
      <c r="N148" s="1">
        <f t="shared" si="9"/>
        <v>626.4</v>
      </c>
      <c r="O148" s="1">
        <f t="shared" si="10"/>
        <v>26.400000000000002</v>
      </c>
      <c r="P148" s="1">
        <f t="shared" si="11"/>
        <v>32400</v>
      </c>
    </row>
    <row r="149" spans="12:16" x14ac:dyDescent="0.25">
      <c r="L149" s="1">
        <v>147</v>
      </c>
      <c r="M149" s="1">
        <f t="shared" si="8"/>
        <v>600</v>
      </c>
      <c r="N149" s="1">
        <f t="shared" si="9"/>
        <v>625.91999999999996</v>
      </c>
      <c r="O149" s="1">
        <f t="shared" si="10"/>
        <v>25.92</v>
      </c>
      <c r="P149" s="1">
        <f t="shared" si="11"/>
        <v>31800</v>
      </c>
    </row>
    <row r="150" spans="12:16" x14ac:dyDescent="0.25">
      <c r="L150" s="1">
        <v>148</v>
      </c>
      <c r="M150" s="1">
        <f t="shared" si="8"/>
        <v>600</v>
      </c>
      <c r="N150" s="1">
        <f t="shared" si="9"/>
        <v>625.44000000000005</v>
      </c>
      <c r="O150" s="1">
        <f t="shared" si="10"/>
        <v>25.44</v>
      </c>
      <c r="P150" s="1">
        <f t="shared" si="11"/>
        <v>31200</v>
      </c>
    </row>
    <row r="151" spans="12:16" x14ac:dyDescent="0.25">
      <c r="L151" s="1">
        <v>149</v>
      </c>
      <c r="M151" s="1">
        <f t="shared" si="8"/>
        <v>600</v>
      </c>
      <c r="N151" s="1">
        <f t="shared" si="9"/>
        <v>624.96</v>
      </c>
      <c r="O151" s="1">
        <f t="shared" si="10"/>
        <v>24.96</v>
      </c>
      <c r="P151" s="1">
        <f t="shared" si="11"/>
        <v>30600</v>
      </c>
    </row>
    <row r="152" spans="12:16" x14ac:dyDescent="0.25">
      <c r="L152" s="1">
        <v>150</v>
      </c>
      <c r="M152" s="1">
        <f t="shared" si="8"/>
        <v>600</v>
      </c>
      <c r="N152" s="1">
        <f t="shared" si="9"/>
        <v>624.48</v>
      </c>
      <c r="O152" s="1">
        <f t="shared" si="10"/>
        <v>24.48</v>
      </c>
      <c r="P152" s="1">
        <f t="shared" si="11"/>
        <v>30000</v>
      </c>
    </row>
    <row r="153" spans="12:16" x14ac:dyDescent="0.25">
      <c r="L153" s="1">
        <v>151</v>
      </c>
      <c r="M153" s="1">
        <f t="shared" si="8"/>
        <v>600</v>
      </c>
      <c r="N153" s="1">
        <f t="shared" si="9"/>
        <v>624</v>
      </c>
      <c r="O153" s="1">
        <f t="shared" si="10"/>
        <v>24</v>
      </c>
      <c r="P153" s="1">
        <f t="shared" si="11"/>
        <v>29400</v>
      </c>
    </row>
    <row r="154" spans="12:16" x14ac:dyDescent="0.25">
      <c r="L154" s="1">
        <v>152</v>
      </c>
      <c r="M154" s="1">
        <f t="shared" si="8"/>
        <v>600</v>
      </c>
      <c r="N154" s="1">
        <f t="shared" si="9"/>
        <v>623.52</v>
      </c>
      <c r="O154" s="1">
        <f t="shared" si="10"/>
        <v>23.52</v>
      </c>
      <c r="P154" s="1">
        <f t="shared" si="11"/>
        <v>28800</v>
      </c>
    </row>
    <row r="155" spans="12:16" x14ac:dyDescent="0.25">
      <c r="L155" s="1">
        <v>153</v>
      </c>
      <c r="M155" s="1">
        <f t="shared" si="8"/>
        <v>600</v>
      </c>
      <c r="N155" s="1">
        <f t="shared" si="9"/>
        <v>623.04</v>
      </c>
      <c r="O155" s="1">
        <f t="shared" si="10"/>
        <v>23.040000000000003</v>
      </c>
      <c r="P155" s="1">
        <f t="shared" si="11"/>
        <v>28200</v>
      </c>
    </row>
    <row r="156" spans="12:16" x14ac:dyDescent="0.25">
      <c r="L156" s="1">
        <v>154</v>
      </c>
      <c r="M156" s="1">
        <f t="shared" si="8"/>
        <v>600</v>
      </c>
      <c r="N156" s="1">
        <f t="shared" si="9"/>
        <v>622.55999999999995</v>
      </c>
      <c r="O156" s="1">
        <f t="shared" si="10"/>
        <v>22.560000000000002</v>
      </c>
      <c r="P156" s="1">
        <f t="shared" si="11"/>
        <v>27600</v>
      </c>
    </row>
    <row r="157" spans="12:16" x14ac:dyDescent="0.25">
      <c r="L157" s="1">
        <v>155</v>
      </c>
      <c r="M157" s="1">
        <f t="shared" si="8"/>
        <v>600</v>
      </c>
      <c r="N157" s="1">
        <f t="shared" si="9"/>
        <v>622.08000000000004</v>
      </c>
      <c r="O157" s="1">
        <f t="shared" si="10"/>
        <v>22.080000000000002</v>
      </c>
      <c r="P157" s="1">
        <f t="shared" si="11"/>
        <v>27000</v>
      </c>
    </row>
    <row r="158" spans="12:16" x14ac:dyDescent="0.25">
      <c r="L158" s="1">
        <v>156</v>
      </c>
      <c r="M158" s="1">
        <f t="shared" si="8"/>
        <v>600</v>
      </c>
      <c r="N158" s="1">
        <f t="shared" si="9"/>
        <v>621.6</v>
      </c>
      <c r="O158" s="1">
        <f t="shared" si="10"/>
        <v>21.6</v>
      </c>
      <c r="P158" s="1">
        <f t="shared" si="11"/>
        <v>26400</v>
      </c>
    </row>
    <row r="159" spans="12:16" x14ac:dyDescent="0.25">
      <c r="L159" s="1">
        <v>157</v>
      </c>
      <c r="M159" s="1">
        <f t="shared" si="8"/>
        <v>600</v>
      </c>
      <c r="N159" s="1">
        <f t="shared" si="9"/>
        <v>621.12</v>
      </c>
      <c r="O159" s="1">
        <f t="shared" si="10"/>
        <v>21.12</v>
      </c>
      <c r="P159" s="1">
        <f t="shared" si="11"/>
        <v>25800</v>
      </c>
    </row>
    <row r="160" spans="12:16" x14ac:dyDescent="0.25">
      <c r="L160" s="1">
        <v>158</v>
      </c>
      <c r="M160" s="1">
        <f t="shared" si="8"/>
        <v>600</v>
      </c>
      <c r="N160" s="1">
        <f t="shared" si="9"/>
        <v>620.64</v>
      </c>
      <c r="O160" s="1">
        <f t="shared" si="10"/>
        <v>20.64</v>
      </c>
      <c r="P160" s="1">
        <f t="shared" si="11"/>
        <v>25200</v>
      </c>
    </row>
    <row r="161" spans="12:16" x14ac:dyDescent="0.25">
      <c r="L161" s="1">
        <v>159</v>
      </c>
      <c r="M161" s="1">
        <f t="shared" si="8"/>
        <v>600</v>
      </c>
      <c r="N161" s="1">
        <f t="shared" si="9"/>
        <v>620.16</v>
      </c>
      <c r="O161" s="1">
        <f t="shared" si="10"/>
        <v>20.16</v>
      </c>
      <c r="P161" s="1">
        <f t="shared" si="11"/>
        <v>24600</v>
      </c>
    </row>
    <row r="162" spans="12:16" x14ac:dyDescent="0.25">
      <c r="L162" s="1">
        <v>160</v>
      </c>
      <c r="M162" s="1">
        <f t="shared" si="8"/>
        <v>600</v>
      </c>
      <c r="N162" s="1">
        <f t="shared" si="9"/>
        <v>619.67999999999995</v>
      </c>
      <c r="O162" s="1">
        <f t="shared" si="10"/>
        <v>19.68</v>
      </c>
      <c r="P162" s="1">
        <f t="shared" si="11"/>
        <v>24000</v>
      </c>
    </row>
    <row r="163" spans="12:16" x14ac:dyDescent="0.25">
      <c r="L163" s="1">
        <v>161</v>
      </c>
      <c r="M163" s="1">
        <f t="shared" si="8"/>
        <v>600</v>
      </c>
      <c r="N163" s="1">
        <f t="shared" si="9"/>
        <v>619.20000000000005</v>
      </c>
      <c r="O163" s="1">
        <f t="shared" si="10"/>
        <v>19.2</v>
      </c>
      <c r="P163" s="1">
        <f t="shared" si="11"/>
        <v>23400</v>
      </c>
    </row>
    <row r="164" spans="12:16" x14ac:dyDescent="0.25">
      <c r="L164" s="1">
        <v>162</v>
      </c>
      <c r="M164" s="1">
        <f t="shared" si="8"/>
        <v>600</v>
      </c>
      <c r="N164" s="1">
        <f t="shared" si="9"/>
        <v>618.72</v>
      </c>
      <c r="O164" s="1">
        <f t="shared" si="10"/>
        <v>18.720000000000002</v>
      </c>
      <c r="P164" s="1">
        <f t="shared" si="11"/>
        <v>22800</v>
      </c>
    </row>
    <row r="165" spans="12:16" x14ac:dyDescent="0.25">
      <c r="L165" s="1">
        <v>163</v>
      </c>
      <c r="M165" s="1">
        <f t="shared" si="8"/>
        <v>600</v>
      </c>
      <c r="N165" s="1">
        <f t="shared" si="9"/>
        <v>618.24</v>
      </c>
      <c r="O165" s="1">
        <f t="shared" si="10"/>
        <v>18.240000000000002</v>
      </c>
      <c r="P165" s="1">
        <f t="shared" si="11"/>
        <v>22200</v>
      </c>
    </row>
    <row r="166" spans="12:16" x14ac:dyDescent="0.25">
      <c r="L166" s="1">
        <v>164</v>
      </c>
      <c r="M166" s="1">
        <f t="shared" si="8"/>
        <v>600</v>
      </c>
      <c r="N166" s="1">
        <f t="shared" si="9"/>
        <v>617.76</v>
      </c>
      <c r="O166" s="1">
        <f t="shared" si="10"/>
        <v>17.760000000000002</v>
      </c>
      <c r="P166" s="1">
        <f t="shared" si="11"/>
        <v>21600</v>
      </c>
    </row>
    <row r="167" spans="12:16" x14ac:dyDescent="0.25">
      <c r="L167" s="1">
        <v>165</v>
      </c>
      <c r="M167" s="1">
        <f t="shared" si="8"/>
        <v>600</v>
      </c>
      <c r="N167" s="1">
        <f t="shared" si="9"/>
        <v>617.28</v>
      </c>
      <c r="O167" s="1">
        <f t="shared" si="10"/>
        <v>17.28</v>
      </c>
      <c r="P167" s="1">
        <f t="shared" si="11"/>
        <v>21000</v>
      </c>
    </row>
    <row r="168" spans="12:16" x14ac:dyDescent="0.25">
      <c r="L168" s="1">
        <v>166</v>
      </c>
      <c r="M168" s="1">
        <f t="shared" si="8"/>
        <v>600</v>
      </c>
      <c r="N168" s="1">
        <f t="shared" si="9"/>
        <v>616.79999999999995</v>
      </c>
      <c r="O168" s="1">
        <f t="shared" si="10"/>
        <v>16.8</v>
      </c>
      <c r="P168" s="1">
        <f t="shared" si="11"/>
        <v>20400</v>
      </c>
    </row>
    <row r="169" spans="12:16" x14ac:dyDescent="0.25">
      <c r="L169" s="1">
        <v>167</v>
      </c>
      <c r="M169" s="1">
        <f t="shared" si="8"/>
        <v>600</v>
      </c>
      <c r="N169" s="1">
        <f t="shared" si="9"/>
        <v>616.32000000000005</v>
      </c>
      <c r="O169" s="1">
        <f t="shared" si="10"/>
        <v>16.32</v>
      </c>
      <c r="P169" s="1">
        <f t="shared" si="11"/>
        <v>19800</v>
      </c>
    </row>
    <row r="170" spans="12:16" x14ac:dyDescent="0.25">
      <c r="L170" s="1">
        <v>168</v>
      </c>
      <c r="M170" s="1">
        <f t="shared" si="8"/>
        <v>600</v>
      </c>
      <c r="N170" s="1">
        <f t="shared" si="9"/>
        <v>615.84</v>
      </c>
      <c r="O170" s="1">
        <f t="shared" si="10"/>
        <v>15.840000000000002</v>
      </c>
      <c r="P170" s="1">
        <f t="shared" si="11"/>
        <v>19200</v>
      </c>
    </row>
    <row r="171" spans="12:16" x14ac:dyDescent="0.25">
      <c r="L171" s="1">
        <v>169</v>
      </c>
      <c r="M171" s="1">
        <f t="shared" si="8"/>
        <v>600</v>
      </c>
      <c r="N171" s="1">
        <f t="shared" si="9"/>
        <v>615.36</v>
      </c>
      <c r="O171" s="1">
        <f t="shared" si="10"/>
        <v>15.360000000000001</v>
      </c>
      <c r="P171" s="1">
        <f t="shared" si="11"/>
        <v>18600</v>
      </c>
    </row>
    <row r="172" spans="12:16" x14ac:dyDescent="0.25">
      <c r="L172" s="1">
        <v>170</v>
      </c>
      <c r="M172" s="1">
        <f t="shared" si="8"/>
        <v>600</v>
      </c>
      <c r="N172" s="1">
        <f t="shared" si="9"/>
        <v>614.88</v>
      </c>
      <c r="O172" s="1">
        <f t="shared" si="10"/>
        <v>14.88</v>
      </c>
      <c r="P172" s="1">
        <f t="shared" si="11"/>
        <v>18000</v>
      </c>
    </row>
    <row r="173" spans="12:16" x14ac:dyDescent="0.25">
      <c r="L173" s="1">
        <v>171</v>
      </c>
      <c r="M173" s="1">
        <f t="shared" si="8"/>
        <v>600</v>
      </c>
      <c r="N173" s="1">
        <f t="shared" si="9"/>
        <v>614.4</v>
      </c>
      <c r="O173" s="1">
        <f t="shared" si="10"/>
        <v>14.4</v>
      </c>
      <c r="P173" s="1">
        <f t="shared" si="11"/>
        <v>17400</v>
      </c>
    </row>
    <row r="174" spans="12:16" x14ac:dyDescent="0.25">
      <c r="L174" s="1">
        <v>172</v>
      </c>
      <c r="M174" s="1">
        <f t="shared" si="8"/>
        <v>600</v>
      </c>
      <c r="N174" s="1">
        <f t="shared" si="9"/>
        <v>613.91999999999996</v>
      </c>
      <c r="O174" s="1">
        <f t="shared" si="10"/>
        <v>13.92</v>
      </c>
      <c r="P174" s="1">
        <f t="shared" si="11"/>
        <v>16800</v>
      </c>
    </row>
    <row r="175" spans="12:16" x14ac:dyDescent="0.25">
      <c r="L175" s="1">
        <v>173</v>
      </c>
      <c r="M175" s="1">
        <f t="shared" si="8"/>
        <v>600</v>
      </c>
      <c r="N175" s="1">
        <f t="shared" si="9"/>
        <v>613.44000000000005</v>
      </c>
      <c r="O175" s="1">
        <f t="shared" si="10"/>
        <v>13.440000000000001</v>
      </c>
      <c r="P175" s="1">
        <f t="shared" si="11"/>
        <v>16200</v>
      </c>
    </row>
    <row r="176" spans="12:16" x14ac:dyDescent="0.25">
      <c r="L176" s="1">
        <v>174</v>
      </c>
      <c r="M176" s="1">
        <f t="shared" si="8"/>
        <v>600</v>
      </c>
      <c r="N176" s="1">
        <f t="shared" si="9"/>
        <v>612.96</v>
      </c>
      <c r="O176" s="1">
        <f t="shared" si="10"/>
        <v>12.96</v>
      </c>
      <c r="P176" s="1">
        <f t="shared" si="11"/>
        <v>15600</v>
      </c>
    </row>
    <row r="177" spans="12:16" x14ac:dyDescent="0.25">
      <c r="L177" s="1">
        <v>175</v>
      </c>
      <c r="M177" s="1">
        <f t="shared" si="8"/>
        <v>600</v>
      </c>
      <c r="N177" s="1">
        <f t="shared" si="9"/>
        <v>612.48</v>
      </c>
      <c r="O177" s="1">
        <f t="shared" si="10"/>
        <v>12.48</v>
      </c>
      <c r="P177" s="1">
        <f t="shared" si="11"/>
        <v>15000</v>
      </c>
    </row>
    <row r="178" spans="12:16" x14ac:dyDescent="0.25">
      <c r="L178" s="1">
        <v>176</v>
      </c>
      <c r="M178" s="1">
        <f t="shared" si="8"/>
        <v>600</v>
      </c>
      <c r="N178" s="1">
        <f t="shared" si="9"/>
        <v>612</v>
      </c>
      <c r="O178" s="1">
        <f t="shared" si="10"/>
        <v>12</v>
      </c>
      <c r="P178" s="1">
        <f t="shared" si="11"/>
        <v>14400</v>
      </c>
    </row>
    <row r="179" spans="12:16" x14ac:dyDescent="0.25">
      <c r="L179" s="1">
        <v>177</v>
      </c>
      <c r="M179" s="1">
        <f t="shared" si="8"/>
        <v>600</v>
      </c>
      <c r="N179" s="1">
        <f t="shared" si="9"/>
        <v>611.52</v>
      </c>
      <c r="O179" s="1">
        <f t="shared" si="10"/>
        <v>11.520000000000001</v>
      </c>
      <c r="P179" s="1">
        <f t="shared" si="11"/>
        <v>13800</v>
      </c>
    </row>
    <row r="180" spans="12:16" x14ac:dyDescent="0.25">
      <c r="L180" s="1">
        <v>178</v>
      </c>
      <c r="M180" s="1">
        <f t="shared" si="8"/>
        <v>600</v>
      </c>
      <c r="N180" s="1">
        <f t="shared" si="9"/>
        <v>611.04</v>
      </c>
      <c r="O180" s="1">
        <f t="shared" si="10"/>
        <v>11.040000000000001</v>
      </c>
      <c r="P180" s="1">
        <f t="shared" si="11"/>
        <v>13200</v>
      </c>
    </row>
    <row r="181" spans="12:16" x14ac:dyDescent="0.25">
      <c r="L181" s="1">
        <v>179</v>
      </c>
      <c r="M181" s="1">
        <f t="shared" si="8"/>
        <v>600</v>
      </c>
      <c r="N181" s="1">
        <f t="shared" si="9"/>
        <v>610.55999999999995</v>
      </c>
      <c r="O181" s="1">
        <f t="shared" si="10"/>
        <v>10.56</v>
      </c>
      <c r="P181" s="1">
        <f t="shared" si="11"/>
        <v>12600</v>
      </c>
    </row>
    <row r="182" spans="12:16" x14ac:dyDescent="0.25">
      <c r="L182" s="1">
        <v>180</v>
      </c>
      <c r="M182" s="1">
        <f t="shared" si="8"/>
        <v>600</v>
      </c>
      <c r="N182" s="1">
        <f t="shared" si="9"/>
        <v>610.08000000000004</v>
      </c>
      <c r="O182" s="1">
        <f t="shared" si="10"/>
        <v>10.08</v>
      </c>
      <c r="P182" s="1">
        <f t="shared" si="11"/>
        <v>12000</v>
      </c>
    </row>
    <row r="183" spans="12:16" x14ac:dyDescent="0.25">
      <c r="L183" s="1">
        <v>181</v>
      </c>
      <c r="M183" s="1">
        <f t="shared" si="8"/>
        <v>600</v>
      </c>
      <c r="N183" s="1">
        <f t="shared" si="9"/>
        <v>609.6</v>
      </c>
      <c r="O183" s="1">
        <f t="shared" si="10"/>
        <v>9.6</v>
      </c>
      <c r="P183" s="1">
        <f t="shared" si="11"/>
        <v>11400</v>
      </c>
    </row>
    <row r="184" spans="12:16" x14ac:dyDescent="0.25">
      <c r="L184" s="1">
        <v>182</v>
      </c>
      <c r="M184" s="1">
        <f t="shared" si="8"/>
        <v>600</v>
      </c>
      <c r="N184" s="1">
        <f t="shared" si="9"/>
        <v>609.12</v>
      </c>
      <c r="O184" s="1">
        <f t="shared" si="10"/>
        <v>9.120000000000001</v>
      </c>
      <c r="P184" s="1">
        <f t="shared" si="11"/>
        <v>10800</v>
      </c>
    </row>
    <row r="185" spans="12:16" x14ac:dyDescent="0.25">
      <c r="L185" s="1">
        <v>183</v>
      </c>
      <c r="M185" s="1">
        <f t="shared" si="8"/>
        <v>600</v>
      </c>
      <c r="N185" s="1">
        <f t="shared" si="9"/>
        <v>608.64</v>
      </c>
      <c r="O185" s="1">
        <f t="shared" si="10"/>
        <v>8.64</v>
      </c>
      <c r="P185" s="1">
        <f t="shared" si="11"/>
        <v>10200</v>
      </c>
    </row>
    <row r="186" spans="12:16" x14ac:dyDescent="0.25">
      <c r="L186" s="1">
        <v>184</v>
      </c>
      <c r="M186" s="1">
        <f t="shared" si="8"/>
        <v>600</v>
      </c>
      <c r="N186" s="1">
        <f t="shared" si="9"/>
        <v>608.16</v>
      </c>
      <c r="O186" s="1">
        <f t="shared" si="10"/>
        <v>8.16</v>
      </c>
      <c r="P186" s="1">
        <f t="shared" si="11"/>
        <v>9600</v>
      </c>
    </row>
    <row r="187" spans="12:16" x14ac:dyDescent="0.25">
      <c r="L187" s="1">
        <v>185</v>
      </c>
      <c r="M187" s="1">
        <f t="shared" si="8"/>
        <v>600</v>
      </c>
      <c r="N187" s="1">
        <f t="shared" si="9"/>
        <v>607.67999999999995</v>
      </c>
      <c r="O187" s="1">
        <f t="shared" si="10"/>
        <v>7.6800000000000006</v>
      </c>
      <c r="P187" s="1">
        <f t="shared" si="11"/>
        <v>9000</v>
      </c>
    </row>
    <row r="188" spans="12:16" x14ac:dyDescent="0.25">
      <c r="L188" s="1">
        <v>186</v>
      </c>
      <c r="M188" s="1">
        <f t="shared" si="8"/>
        <v>600</v>
      </c>
      <c r="N188" s="1">
        <f t="shared" si="9"/>
        <v>607.20000000000005</v>
      </c>
      <c r="O188" s="1">
        <f t="shared" si="10"/>
        <v>7.2</v>
      </c>
      <c r="P188" s="1">
        <f t="shared" si="11"/>
        <v>8400</v>
      </c>
    </row>
    <row r="189" spans="12:16" x14ac:dyDescent="0.25">
      <c r="L189" s="1">
        <v>187</v>
      </c>
      <c r="M189" s="1">
        <f t="shared" si="8"/>
        <v>600</v>
      </c>
      <c r="N189" s="1">
        <f t="shared" si="9"/>
        <v>606.72</v>
      </c>
      <c r="O189" s="1">
        <f t="shared" si="10"/>
        <v>6.7200000000000006</v>
      </c>
      <c r="P189" s="1">
        <f t="shared" si="11"/>
        <v>7800</v>
      </c>
    </row>
    <row r="190" spans="12:16" x14ac:dyDescent="0.25">
      <c r="L190" s="1">
        <v>188</v>
      </c>
      <c r="M190" s="1">
        <f t="shared" si="8"/>
        <v>600</v>
      </c>
      <c r="N190" s="1">
        <f t="shared" si="9"/>
        <v>606.24</v>
      </c>
      <c r="O190" s="1">
        <f t="shared" si="10"/>
        <v>6.24</v>
      </c>
      <c r="P190" s="1">
        <f t="shared" si="11"/>
        <v>7200</v>
      </c>
    </row>
    <row r="191" spans="12:16" x14ac:dyDescent="0.25">
      <c r="L191" s="1">
        <v>189</v>
      </c>
      <c r="M191" s="1">
        <f t="shared" si="8"/>
        <v>600</v>
      </c>
      <c r="N191" s="1">
        <f t="shared" si="9"/>
        <v>605.76</v>
      </c>
      <c r="O191" s="1">
        <f t="shared" si="10"/>
        <v>5.7600000000000007</v>
      </c>
      <c r="P191" s="1">
        <f t="shared" si="11"/>
        <v>6600</v>
      </c>
    </row>
    <row r="192" spans="12:16" x14ac:dyDescent="0.25">
      <c r="L192" s="1">
        <v>190</v>
      </c>
      <c r="M192" s="1">
        <f t="shared" si="8"/>
        <v>600</v>
      </c>
      <c r="N192" s="1">
        <f t="shared" si="9"/>
        <v>605.28</v>
      </c>
      <c r="O192" s="1">
        <f t="shared" si="10"/>
        <v>5.28</v>
      </c>
      <c r="P192" s="1">
        <f t="shared" si="11"/>
        <v>6000</v>
      </c>
    </row>
    <row r="193" spans="12:16" x14ac:dyDescent="0.25">
      <c r="L193" s="1">
        <v>191</v>
      </c>
      <c r="M193" s="1">
        <f t="shared" si="8"/>
        <v>600</v>
      </c>
      <c r="N193" s="1">
        <f t="shared" si="9"/>
        <v>604.79999999999995</v>
      </c>
      <c r="O193" s="1">
        <f t="shared" si="10"/>
        <v>4.8</v>
      </c>
      <c r="P193" s="1">
        <f t="shared" si="11"/>
        <v>5400</v>
      </c>
    </row>
    <row r="194" spans="12:16" x14ac:dyDescent="0.25">
      <c r="L194" s="1">
        <v>192</v>
      </c>
      <c r="M194" s="1">
        <f t="shared" si="8"/>
        <v>600</v>
      </c>
      <c r="N194" s="1">
        <f t="shared" si="9"/>
        <v>604.32000000000005</v>
      </c>
      <c r="O194" s="1">
        <f t="shared" si="10"/>
        <v>4.32</v>
      </c>
      <c r="P194" s="1">
        <f t="shared" si="11"/>
        <v>4800</v>
      </c>
    </row>
    <row r="195" spans="12:16" x14ac:dyDescent="0.25">
      <c r="L195" s="1">
        <v>193</v>
      </c>
      <c r="M195" s="1">
        <f t="shared" si="8"/>
        <v>600</v>
      </c>
      <c r="N195" s="1">
        <f t="shared" si="9"/>
        <v>603.84</v>
      </c>
      <c r="O195" s="1">
        <f t="shared" si="10"/>
        <v>3.8400000000000003</v>
      </c>
      <c r="P195" s="1">
        <f t="shared" si="11"/>
        <v>4200</v>
      </c>
    </row>
    <row r="196" spans="12:16" x14ac:dyDescent="0.25">
      <c r="L196" s="1">
        <v>194</v>
      </c>
      <c r="M196" s="1">
        <f t="shared" ref="M196:M202" si="12">P$2/200</f>
        <v>600</v>
      </c>
      <c r="N196" s="1">
        <f t="shared" ref="N196:N202" si="13">O196+M196</f>
        <v>603.36</v>
      </c>
      <c r="O196" s="1">
        <f t="shared" ref="O196:O202" si="14">P195*Q$2</f>
        <v>3.3600000000000003</v>
      </c>
      <c r="P196" s="1">
        <f t="shared" ref="P196:P202" si="15">P195-M196</f>
        <v>3600</v>
      </c>
    </row>
    <row r="197" spans="12:16" x14ac:dyDescent="0.25">
      <c r="L197" s="1">
        <v>195</v>
      </c>
      <c r="M197" s="1">
        <f t="shared" si="12"/>
        <v>600</v>
      </c>
      <c r="N197" s="1">
        <f t="shared" si="13"/>
        <v>602.88</v>
      </c>
      <c r="O197" s="1">
        <f t="shared" si="14"/>
        <v>2.8800000000000003</v>
      </c>
      <c r="P197" s="1">
        <f t="shared" si="15"/>
        <v>3000</v>
      </c>
    </row>
    <row r="198" spans="12:16" x14ac:dyDescent="0.25">
      <c r="L198" s="1">
        <v>196</v>
      </c>
      <c r="M198" s="1">
        <f t="shared" si="12"/>
        <v>600</v>
      </c>
      <c r="N198" s="1">
        <f t="shared" si="13"/>
        <v>602.4</v>
      </c>
      <c r="O198" s="1">
        <f t="shared" si="14"/>
        <v>2.4</v>
      </c>
      <c r="P198" s="1">
        <f t="shared" si="15"/>
        <v>2400</v>
      </c>
    </row>
    <row r="199" spans="12:16" x14ac:dyDescent="0.25">
      <c r="L199" s="1">
        <v>197</v>
      </c>
      <c r="M199" s="1">
        <f t="shared" si="12"/>
        <v>600</v>
      </c>
      <c r="N199" s="1">
        <f t="shared" si="13"/>
        <v>601.91999999999996</v>
      </c>
      <c r="O199" s="1">
        <f t="shared" si="14"/>
        <v>1.9200000000000002</v>
      </c>
      <c r="P199" s="1">
        <f t="shared" si="15"/>
        <v>1800</v>
      </c>
    </row>
    <row r="200" spans="12:16" x14ac:dyDescent="0.25">
      <c r="L200" s="1">
        <v>198</v>
      </c>
      <c r="M200" s="1">
        <f t="shared" si="12"/>
        <v>600</v>
      </c>
      <c r="N200" s="1">
        <f t="shared" si="13"/>
        <v>601.44000000000005</v>
      </c>
      <c r="O200" s="1">
        <f t="shared" si="14"/>
        <v>1.4400000000000002</v>
      </c>
      <c r="P200" s="1">
        <f t="shared" si="15"/>
        <v>1200</v>
      </c>
    </row>
    <row r="201" spans="12:16" x14ac:dyDescent="0.25">
      <c r="L201" s="1">
        <v>199</v>
      </c>
      <c r="M201" s="1">
        <f t="shared" si="12"/>
        <v>600</v>
      </c>
      <c r="N201" s="1">
        <f t="shared" si="13"/>
        <v>600.96</v>
      </c>
      <c r="O201" s="1">
        <f t="shared" si="14"/>
        <v>0.96000000000000008</v>
      </c>
      <c r="P201" s="1">
        <f t="shared" si="15"/>
        <v>600</v>
      </c>
    </row>
    <row r="202" spans="12:16" x14ac:dyDescent="0.25">
      <c r="L202" s="1">
        <v>200</v>
      </c>
      <c r="M202" s="1">
        <f t="shared" si="12"/>
        <v>600</v>
      </c>
      <c r="N202" s="1">
        <f t="shared" si="13"/>
        <v>600.48</v>
      </c>
      <c r="O202" s="1">
        <f t="shared" si="14"/>
        <v>0.48000000000000004</v>
      </c>
      <c r="P202" s="1">
        <f t="shared" si="15"/>
        <v>0</v>
      </c>
    </row>
    <row r="203" spans="12:16" x14ac:dyDescent="0.25">
      <c r="N203" s="1">
        <f>SUM(N3:N202)</f>
        <v>129648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C12" sqref="C12:I12"/>
    </sheetView>
  </sheetViews>
  <sheetFormatPr defaultRowHeight="15" x14ac:dyDescent="0.25"/>
  <cols>
    <col min="1" max="16384" width="9.140625" style="1"/>
  </cols>
  <sheetData>
    <row r="1" spans="1:17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  <c r="L1" s="1" t="s">
        <v>33</v>
      </c>
      <c r="M1" s="1" t="s">
        <v>28</v>
      </c>
      <c r="N1" s="1" t="s">
        <v>29</v>
      </c>
      <c r="O1" s="1" t="s">
        <v>31</v>
      </c>
      <c r="P1" s="1" t="s">
        <v>32</v>
      </c>
      <c r="Q1" s="1" t="s">
        <v>30</v>
      </c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L2" s="1">
        <v>0</v>
      </c>
      <c r="N2" s="1">
        <f>P$2*((((1+Q$2)^200)*Q$2)/(((1+Q$2)^200)-1))</f>
        <v>649.51891113914235</v>
      </c>
      <c r="P2" s="1">
        <v>120000</v>
      </c>
      <c r="Q2" s="15">
        <v>8.0000000000000004E-4</v>
      </c>
    </row>
    <row r="3" spans="1:17" x14ac:dyDescent="0.25">
      <c r="A3" s="9"/>
      <c r="B3" s="9"/>
      <c r="C3" s="9"/>
      <c r="D3" s="9"/>
      <c r="E3" s="9"/>
      <c r="F3" s="9"/>
      <c r="G3" s="9"/>
      <c r="H3" s="9"/>
      <c r="I3" s="9"/>
      <c r="L3" s="1">
        <v>1</v>
      </c>
      <c r="M3" s="1">
        <f>N3-O3</f>
        <v>553.51891113914235</v>
      </c>
      <c r="N3" s="1">
        <f t="shared" ref="N3:N66" si="0">P$2*((((1+Q$2)^200)*Q$2)/(((1+Q$2)^200)-1))</f>
        <v>649.51891113914235</v>
      </c>
      <c r="O3" s="1">
        <f>P2*Q$2</f>
        <v>96</v>
      </c>
      <c r="P3" s="1">
        <f>P2-M3</f>
        <v>119446.48108886086</v>
      </c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L4" s="1">
        <v>2</v>
      </c>
      <c r="M4" s="1">
        <f t="shared" ref="M4:M67" si="1">N4-O4</f>
        <v>553.96172626805367</v>
      </c>
      <c r="N4" s="1">
        <f t="shared" si="0"/>
        <v>649.51891113914235</v>
      </c>
      <c r="O4" s="1">
        <f t="shared" ref="O4:O67" si="2">P3*Q$2</f>
        <v>95.557184871088694</v>
      </c>
      <c r="P4" s="1">
        <f t="shared" ref="P4:P67" si="3">P3-M4</f>
        <v>118892.51936259281</v>
      </c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L5" s="1">
        <v>3</v>
      </c>
      <c r="M5" s="1">
        <f t="shared" si="1"/>
        <v>554.40489564906807</v>
      </c>
      <c r="N5" s="1">
        <f t="shared" si="0"/>
        <v>649.51891113914235</v>
      </c>
      <c r="O5" s="1">
        <f t="shared" si="2"/>
        <v>95.114015490074252</v>
      </c>
      <c r="P5" s="1">
        <f t="shared" si="3"/>
        <v>118338.11446694373</v>
      </c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  <c r="L6" s="1">
        <v>4</v>
      </c>
      <c r="M6" s="1">
        <f t="shared" si="1"/>
        <v>554.84841956558739</v>
      </c>
      <c r="N6" s="1">
        <f t="shared" si="0"/>
        <v>649.51891113914235</v>
      </c>
      <c r="O6" s="1">
        <f t="shared" si="2"/>
        <v>94.670491573554997</v>
      </c>
      <c r="P6" s="1">
        <f t="shared" si="3"/>
        <v>117783.26604737814</v>
      </c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L7" s="1">
        <v>5</v>
      </c>
      <c r="M7" s="1">
        <f t="shared" si="1"/>
        <v>555.29229830123984</v>
      </c>
      <c r="N7" s="1">
        <f t="shared" si="0"/>
        <v>649.51891113914235</v>
      </c>
      <c r="O7" s="1">
        <f t="shared" si="2"/>
        <v>94.226612837902522</v>
      </c>
      <c r="P7" s="1">
        <f t="shared" si="3"/>
        <v>117227.9737490769</v>
      </c>
    </row>
    <row r="8" spans="1:17" x14ac:dyDescent="0.25">
      <c r="A8" s="9"/>
      <c r="B8" s="9"/>
      <c r="C8" s="9"/>
      <c r="D8" s="9"/>
      <c r="E8" s="9"/>
      <c r="F8" s="9"/>
      <c r="G8" s="9"/>
      <c r="H8" s="9"/>
      <c r="I8" s="9"/>
      <c r="L8" s="1">
        <v>6</v>
      </c>
      <c r="M8" s="1">
        <f t="shared" si="1"/>
        <v>555.73653213988086</v>
      </c>
      <c r="N8" s="1">
        <f t="shared" si="0"/>
        <v>649.51891113914235</v>
      </c>
      <c r="O8" s="1">
        <f t="shared" si="2"/>
        <v>93.782378999261525</v>
      </c>
      <c r="P8" s="1">
        <f t="shared" si="3"/>
        <v>116672.23721693702</v>
      </c>
    </row>
    <row r="9" spans="1:17" x14ac:dyDescent="0.25">
      <c r="A9" s="9"/>
      <c r="B9" s="9"/>
      <c r="C9" s="9"/>
      <c r="D9" s="9"/>
      <c r="E9" s="9"/>
      <c r="F9" s="9"/>
      <c r="G9" s="9"/>
      <c r="H9" s="9"/>
      <c r="I9" s="9"/>
      <c r="L9" s="1">
        <v>7</v>
      </c>
      <c r="M9" s="1">
        <f t="shared" si="1"/>
        <v>556.18112136559273</v>
      </c>
      <c r="N9" s="1">
        <f t="shared" si="0"/>
        <v>649.51891113914235</v>
      </c>
      <c r="O9" s="1">
        <f t="shared" si="2"/>
        <v>93.337789773549616</v>
      </c>
      <c r="P9" s="1">
        <f t="shared" si="3"/>
        <v>116116.05609557143</v>
      </c>
    </row>
    <row r="10" spans="1:17" x14ac:dyDescent="0.25">
      <c r="A10" s="9"/>
      <c r="B10" s="9"/>
      <c r="C10" s="9"/>
      <c r="D10" s="9"/>
      <c r="E10" s="9"/>
      <c r="F10" s="9"/>
      <c r="G10" s="9"/>
      <c r="H10" s="9"/>
      <c r="I10" s="9"/>
      <c r="L10" s="1">
        <v>8</v>
      </c>
      <c r="M10" s="1">
        <f t="shared" si="1"/>
        <v>556.62606626268519</v>
      </c>
      <c r="N10" s="1">
        <f t="shared" si="0"/>
        <v>649.51891113914235</v>
      </c>
      <c r="O10" s="1">
        <f t="shared" si="2"/>
        <v>92.892844876457147</v>
      </c>
      <c r="P10" s="1">
        <f t="shared" si="3"/>
        <v>115559.43002930874</v>
      </c>
    </row>
    <row r="11" spans="1:17" x14ac:dyDescent="0.25">
      <c r="L11" s="1">
        <v>9</v>
      </c>
      <c r="M11" s="1">
        <f t="shared" si="1"/>
        <v>557.07136711569535</v>
      </c>
      <c r="N11" s="1">
        <f t="shared" si="0"/>
        <v>649.51891113914235</v>
      </c>
      <c r="O11" s="1">
        <f t="shared" si="2"/>
        <v>92.447544023446994</v>
      </c>
      <c r="P11" s="1">
        <f t="shared" si="3"/>
        <v>115002.35866219304</v>
      </c>
    </row>
    <row r="12" spans="1:17" x14ac:dyDescent="0.25">
      <c r="A12" s="5" t="s">
        <v>4</v>
      </c>
      <c r="B12" s="5"/>
      <c r="C12" s="6" t="s">
        <v>34</v>
      </c>
      <c r="D12" s="7"/>
      <c r="E12" s="7"/>
      <c r="F12" s="7"/>
      <c r="G12" s="7"/>
      <c r="H12" s="7"/>
      <c r="I12" s="8"/>
      <c r="L12" s="1">
        <v>10</v>
      </c>
      <c r="M12" s="1">
        <f t="shared" si="1"/>
        <v>557.51702420938796</v>
      </c>
      <c r="N12" s="1">
        <f t="shared" si="0"/>
        <v>649.51891113914235</v>
      </c>
      <c r="O12" s="1">
        <f t="shared" si="2"/>
        <v>92.001886929754434</v>
      </c>
      <c r="P12" s="1">
        <f t="shared" si="3"/>
        <v>114444.84163798366</v>
      </c>
    </row>
    <row r="13" spans="1:17" x14ac:dyDescent="0.25">
      <c r="L13" s="1">
        <v>11</v>
      </c>
      <c r="M13" s="1">
        <f t="shared" si="1"/>
        <v>557.96303782875543</v>
      </c>
      <c r="N13" s="1">
        <f t="shared" si="0"/>
        <v>649.51891113914235</v>
      </c>
      <c r="O13" s="1">
        <f t="shared" si="2"/>
        <v>91.555873310386929</v>
      </c>
      <c r="P13" s="1">
        <f t="shared" si="3"/>
        <v>113886.8786001549</v>
      </c>
    </row>
    <row r="14" spans="1:17" x14ac:dyDescent="0.25">
      <c r="L14" s="1">
        <v>12</v>
      </c>
      <c r="M14" s="1">
        <f t="shared" si="1"/>
        <v>558.40940825901839</v>
      </c>
      <c r="N14" s="1">
        <f t="shared" si="0"/>
        <v>649.51891113914235</v>
      </c>
      <c r="O14" s="1">
        <f t="shared" si="2"/>
        <v>91.109502880123927</v>
      </c>
      <c r="P14" s="1">
        <f t="shared" si="3"/>
        <v>113328.46919189589</v>
      </c>
    </row>
    <row r="15" spans="1:17" x14ac:dyDescent="0.25">
      <c r="L15" s="1">
        <v>13</v>
      </c>
      <c r="M15" s="1">
        <f t="shared" si="1"/>
        <v>558.85613578562561</v>
      </c>
      <c r="N15" s="1">
        <f t="shared" si="0"/>
        <v>649.51891113914235</v>
      </c>
      <c r="O15" s="1">
        <f t="shared" si="2"/>
        <v>90.662775353516707</v>
      </c>
      <c r="P15" s="1">
        <f t="shared" si="3"/>
        <v>112769.61305611026</v>
      </c>
    </row>
    <row r="16" spans="1:17" x14ac:dyDescent="0.25">
      <c r="L16" s="1">
        <v>14</v>
      </c>
      <c r="M16" s="1">
        <f t="shared" si="1"/>
        <v>559.30322069425415</v>
      </c>
      <c r="N16" s="1">
        <f t="shared" si="0"/>
        <v>649.51891113914235</v>
      </c>
      <c r="O16" s="1">
        <f t="shared" si="2"/>
        <v>90.21569044488821</v>
      </c>
      <c r="P16" s="1">
        <f t="shared" si="3"/>
        <v>112210.309835416</v>
      </c>
    </row>
    <row r="17" spans="12:16" x14ac:dyDescent="0.25">
      <c r="L17" s="1">
        <v>15</v>
      </c>
      <c r="M17" s="1">
        <f t="shared" si="1"/>
        <v>559.75066327080958</v>
      </c>
      <c r="N17" s="1">
        <f t="shared" si="0"/>
        <v>649.51891113914235</v>
      </c>
      <c r="O17" s="1">
        <f t="shared" si="2"/>
        <v>89.768247868332807</v>
      </c>
      <c r="P17" s="1">
        <f t="shared" si="3"/>
        <v>111650.55917214519</v>
      </c>
    </row>
    <row r="18" spans="12:16" x14ac:dyDescent="0.25">
      <c r="L18" s="1">
        <v>16</v>
      </c>
      <c r="M18" s="1">
        <f t="shared" si="1"/>
        <v>560.19846380142621</v>
      </c>
      <c r="N18" s="1">
        <f t="shared" si="0"/>
        <v>649.51891113914235</v>
      </c>
      <c r="O18" s="1">
        <f t="shared" si="2"/>
        <v>89.320447337716161</v>
      </c>
      <c r="P18" s="1">
        <f t="shared" si="3"/>
        <v>111090.36070834377</v>
      </c>
    </row>
    <row r="19" spans="12:16" x14ac:dyDescent="0.25">
      <c r="L19" s="1">
        <v>17</v>
      </c>
      <c r="M19" s="1">
        <f t="shared" si="1"/>
        <v>560.64662257246732</v>
      </c>
      <c r="N19" s="1">
        <f t="shared" si="0"/>
        <v>649.51891113914235</v>
      </c>
      <c r="O19" s="1">
        <f t="shared" si="2"/>
        <v>88.872288566675024</v>
      </c>
      <c r="P19" s="1">
        <f t="shared" si="3"/>
        <v>110529.71408577129</v>
      </c>
    </row>
    <row r="20" spans="12:16" x14ac:dyDescent="0.25">
      <c r="L20" s="1">
        <v>18</v>
      </c>
      <c r="M20" s="1">
        <f t="shared" si="1"/>
        <v>561.09513987052526</v>
      </c>
      <c r="N20" s="1">
        <f t="shared" si="0"/>
        <v>649.51891113914235</v>
      </c>
      <c r="O20" s="1">
        <f t="shared" si="2"/>
        <v>88.423771268617045</v>
      </c>
      <c r="P20" s="1">
        <f t="shared" si="3"/>
        <v>109968.61894590077</v>
      </c>
    </row>
    <row r="21" spans="12:16" x14ac:dyDescent="0.25">
      <c r="L21" s="1">
        <v>19</v>
      </c>
      <c r="M21" s="1">
        <f t="shared" si="1"/>
        <v>561.54401598242168</v>
      </c>
      <c r="N21" s="1">
        <f t="shared" si="0"/>
        <v>649.51891113914235</v>
      </c>
      <c r="O21" s="1">
        <f t="shared" si="2"/>
        <v>87.974895156720621</v>
      </c>
      <c r="P21" s="1">
        <f t="shared" si="3"/>
        <v>109407.07492991835</v>
      </c>
    </row>
    <row r="22" spans="12:16" x14ac:dyDescent="0.25">
      <c r="L22" s="1">
        <v>20</v>
      </c>
      <c r="M22" s="1">
        <f t="shared" si="1"/>
        <v>561.99325119520768</v>
      </c>
      <c r="N22" s="1">
        <f t="shared" si="0"/>
        <v>649.51891113914235</v>
      </c>
      <c r="O22" s="1">
        <f t="shared" si="2"/>
        <v>87.525659943934684</v>
      </c>
      <c r="P22" s="1">
        <f t="shared" si="3"/>
        <v>108845.08167872315</v>
      </c>
    </row>
    <row r="23" spans="12:16" x14ac:dyDescent="0.25">
      <c r="L23" s="1">
        <v>21</v>
      </c>
      <c r="M23" s="1">
        <f t="shared" si="1"/>
        <v>562.44284579616385</v>
      </c>
      <c r="N23" s="1">
        <f t="shared" si="0"/>
        <v>649.51891113914235</v>
      </c>
      <c r="O23" s="1">
        <f t="shared" si="2"/>
        <v>87.076065342978524</v>
      </c>
      <c r="P23" s="1">
        <f t="shared" si="3"/>
        <v>108282.63883292698</v>
      </c>
    </row>
    <row r="24" spans="12:16" x14ac:dyDescent="0.25">
      <c r="L24" s="1">
        <v>22</v>
      </c>
      <c r="M24" s="1">
        <f t="shared" si="1"/>
        <v>562.89280007280081</v>
      </c>
      <c r="N24" s="1">
        <f t="shared" si="0"/>
        <v>649.51891113914235</v>
      </c>
      <c r="O24" s="1">
        <f t="shared" si="2"/>
        <v>86.626111066341593</v>
      </c>
      <c r="P24" s="1">
        <f t="shared" si="3"/>
        <v>107719.74603285418</v>
      </c>
    </row>
    <row r="25" spans="12:16" x14ac:dyDescent="0.25">
      <c r="L25" s="1">
        <v>23</v>
      </c>
      <c r="M25" s="1">
        <f t="shared" si="1"/>
        <v>563.34311431285903</v>
      </c>
      <c r="N25" s="1">
        <f t="shared" si="0"/>
        <v>649.51891113914235</v>
      </c>
      <c r="O25" s="1">
        <f t="shared" si="2"/>
        <v>86.175796826283346</v>
      </c>
      <c r="P25" s="1">
        <f t="shared" si="3"/>
        <v>107156.40291854132</v>
      </c>
    </row>
    <row r="26" spans="12:16" x14ac:dyDescent="0.25">
      <c r="L26" s="1">
        <v>24</v>
      </c>
      <c r="M26" s="1">
        <f t="shared" si="1"/>
        <v>563.79378880430932</v>
      </c>
      <c r="N26" s="1">
        <f t="shared" si="0"/>
        <v>649.51891113914235</v>
      </c>
      <c r="O26" s="1">
        <f t="shared" si="2"/>
        <v>85.72512233483306</v>
      </c>
      <c r="P26" s="1">
        <f t="shared" si="3"/>
        <v>106592.60912973701</v>
      </c>
    </row>
    <row r="27" spans="12:16" x14ac:dyDescent="0.25">
      <c r="L27" s="1">
        <v>25</v>
      </c>
      <c r="M27" s="1">
        <f t="shared" si="1"/>
        <v>564.24482383535269</v>
      </c>
      <c r="N27" s="1">
        <f t="shared" si="0"/>
        <v>649.51891113914235</v>
      </c>
      <c r="O27" s="1">
        <f t="shared" si="2"/>
        <v>85.274087303789614</v>
      </c>
      <c r="P27" s="1">
        <f t="shared" si="3"/>
        <v>106028.36430590166</v>
      </c>
    </row>
    <row r="28" spans="12:16" x14ac:dyDescent="0.25">
      <c r="L28" s="1">
        <v>26</v>
      </c>
      <c r="M28" s="1">
        <f t="shared" si="1"/>
        <v>564.69621969442096</v>
      </c>
      <c r="N28" s="1">
        <f t="shared" si="0"/>
        <v>649.51891113914235</v>
      </c>
      <c r="O28" s="1">
        <f t="shared" si="2"/>
        <v>84.822691444721329</v>
      </c>
      <c r="P28" s="1">
        <f t="shared" si="3"/>
        <v>105463.66808620724</v>
      </c>
    </row>
    <row r="29" spans="12:16" x14ac:dyDescent="0.25">
      <c r="L29" s="1">
        <v>27</v>
      </c>
      <c r="M29" s="1">
        <f t="shared" si="1"/>
        <v>565.1479766701766</v>
      </c>
      <c r="N29" s="1">
        <f t="shared" si="0"/>
        <v>649.51891113914235</v>
      </c>
      <c r="O29" s="1">
        <f t="shared" si="2"/>
        <v>84.3709344689658</v>
      </c>
      <c r="P29" s="1">
        <f t="shared" si="3"/>
        <v>104898.52010953706</v>
      </c>
    </row>
    <row r="30" spans="12:16" x14ac:dyDescent="0.25">
      <c r="L30" s="1">
        <v>28</v>
      </c>
      <c r="M30" s="1">
        <f t="shared" si="1"/>
        <v>565.60009505151265</v>
      </c>
      <c r="N30" s="1">
        <f t="shared" si="0"/>
        <v>649.51891113914235</v>
      </c>
      <c r="O30" s="1">
        <f t="shared" si="2"/>
        <v>83.918816087629651</v>
      </c>
      <c r="P30" s="1">
        <f t="shared" si="3"/>
        <v>104332.92001448554</v>
      </c>
    </row>
    <row r="31" spans="12:16" x14ac:dyDescent="0.25">
      <c r="L31" s="1">
        <v>29</v>
      </c>
      <c r="M31" s="1">
        <f t="shared" si="1"/>
        <v>566.05257512755395</v>
      </c>
      <c r="N31" s="1">
        <f t="shared" si="0"/>
        <v>649.51891113914235</v>
      </c>
      <c r="O31" s="1">
        <f t="shared" si="2"/>
        <v>83.466336011588439</v>
      </c>
      <c r="P31" s="1">
        <f t="shared" si="3"/>
        <v>103766.86743935799</v>
      </c>
    </row>
    <row r="32" spans="12:16" x14ac:dyDescent="0.25">
      <c r="L32" s="1">
        <v>30</v>
      </c>
      <c r="M32" s="1">
        <f t="shared" si="1"/>
        <v>566.50541718765589</v>
      </c>
      <c r="N32" s="1">
        <f t="shared" si="0"/>
        <v>649.51891113914235</v>
      </c>
      <c r="O32" s="1">
        <f t="shared" si="2"/>
        <v>83.013493951486396</v>
      </c>
      <c r="P32" s="1">
        <f t="shared" si="3"/>
        <v>103200.36202217033</v>
      </c>
    </row>
    <row r="33" spans="12:16" x14ac:dyDescent="0.25">
      <c r="L33" s="1">
        <v>31</v>
      </c>
      <c r="M33" s="1">
        <f t="shared" si="1"/>
        <v>566.95862152140603</v>
      </c>
      <c r="N33" s="1">
        <f t="shared" si="0"/>
        <v>649.51891113914235</v>
      </c>
      <c r="O33" s="1">
        <f t="shared" si="2"/>
        <v>82.560289617736274</v>
      </c>
      <c r="P33" s="1">
        <f t="shared" si="3"/>
        <v>102633.40340064892</v>
      </c>
    </row>
    <row r="34" spans="12:16" x14ac:dyDescent="0.25">
      <c r="L34" s="1">
        <v>32</v>
      </c>
      <c r="M34" s="1">
        <f t="shared" si="1"/>
        <v>567.41218841862315</v>
      </c>
      <c r="N34" s="1">
        <f t="shared" si="0"/>
        <v>649.51891113914235</v>
      </c>
      <c r="O34" s="1">
        <f t="shared" si="2"/>
        <v>82.106722720519144</v>
      </c>
      <c r="P34" s="1">
        <f t="shared" si="3"/>
        <v>102065.99121223031</v>
      </c>
    </row>
    <row r="35" spans="12:16" x14ac:dyDescent="0.25">
      <c r="L35" s="1">
        <v>33</v>
      </c>
      <c r="M35" s="1">
        <f t="shared" si="1"/>
        <v>567.86611816935806</v>
      </c>
      <c r="N35" s="1">
        <f t="shared" si="0"/>
        <v>649.51891113914235</v>
      </c>
      <c r="O35" s="1">
        <f t="shared" si="2"/>
        <v>81.652792969784244</v>
      </c>
      <c r="P35" s="1">
        <f t="shared" si="3"/>
        <v>101498.12509406095</v>
      </c>
    </row>
    <row r="36" spans="12:16" x14ac:dyDescent="0.25">
      <c r="L36" s="1">
        <v>34</v>
      </c>
      <c r="M36" s="1">
        <f t="shared" si="1"/>
        <v>568.32041106389363</v>
      </c>
      <c r="N36" s="1">
        <f t="shared" si="0"/>
        <v>649.51891113914235</v>
      </c>
      <c r="O36" s="1">
        <f t="shared" si="2"/>
        <v>81.198500075248759</v>
      </c>
      <c r="P36" s="1">
        <f t="shared" si="3"/>
        <v>100929.80468299706</v>
      </c>
    </row>
    <row r="37" spans="12:16" x14ac:dyDescent="0.25">
      <c r="L37" s="1">
        <v>35</v>
      </c>
      <c r="M37" s="1">
        <f t="shared" si="1"/>
        <v>568.77506739274475</v>
      </c>
      <c r="N37" s="1">
        <f t="shared" si="0"/>
        <v>649.51891113914235</v>
      </c>
      <c r="O37" s="1">
        <f t="shared" si="2"/>
        <v>80.743843746397644</v>
      </c>
      <c r="P37" s="1">
        <f t="shared" si="3"/>
        <v>100361.0296156043</v>
      </c>
    </row>
    <row r="38" spans="12:16" x14ac:dyDescent="0.25">
      <c r="L38" s="1">
        <v>36</v>
      </c>
      <c r="M38" s="1">
        <f t="shared" si="1"/>
        <v>569.2300874466589</v>
      </c>
      <c r="N38" s="1">
        <f t="shared" si="0"/>
        <v>649.51891113914235</v>
      </c>
      <c r="O38" s="1">
        <f t="shared" si="2"/>
        <v>80.288823692483447</v>
      </c>
      <c r="P38" s="1">
        <f t="shared" si="3"/>
        <v>99791.799528157644</v>
      </c>
    </row>
    <row r="39" spans="12:16" x14ac:dyDescent="0.25">
      <c r="L39" s="1">
        <v>37</v>
      </c>
      <c r="M39" s="1">
        <f t="shared" si="1"/>
        <v>569.68547151661619</v>
      </c>
      <c r="N39" s="1">
        <f t="shared" si="0"/>
        <v>649.51891113914235</v>
      </c>
      <c r="O39" s="1">
        <f t="shared" si="2"/>
        <v>79.833439622526114</v>
      </c>
      <c r="P39" s="1">
        <f t="shared" si="3"/>
        <v>99222.114056641032</v>
      </c>
    </row>
    <row r="40" spans="12:16" x14ac:dyDescent="0.25">
      <c r="L40" s="1">
        <v>38</v>
      </c>
      <c r="M40" s="1">
        <f t="shared" si="1"/>
        <v>570.14121989382954</v>
      </c>
      <c r="N40" s="1">
        <f t="shared" si="0"/>
        <v>649.51891113914235</v>
      </c>
      <c r="O40" s="1">
        <f t="shared" si="2"/>
        <v>79.377691245312832</v>
      </c>
      <c r="P40" s="1">
        <f t="shared" si="3"/>
        <v>98651.972836747198</v>
      </c>
    </row>
    <row r="41" spans="12:16" x14ac:dyDescent="0.25">
      <c r="L41" s="1">
        <v>39</v>
      </c>
      <c r="M41" s="1">
        <f t="shared" si="1"/>
        <v>570.5973328697446</v>
      </c>
      <c r="N41" s="1">
        <f t="shared" si="0"/>
        <v>649.51891113914235</v>
      </c>
      <c r="O41" s="1">
        <f t="shared" si="2"/>
        <v>78.921578269397756</v>
      </c>
      <c r="P41" s="1">
        <f t="shared" si="3"/>
        <v>98081.375503877454</v>
      </c>
    </row>
    <row r="42" spans="12:16" x14ac:dyDescent="0.25">
      <c r="L42" s="1">
        <v>40</v>
      </c>
      <c r="M42" s="1">
        <f t="shared" si="1"/>
        <v>571.05381073604042</v>
      </c>
      <c r="N42" s="1">
        <f t="shared" si="0"/>
        <v>649.51891113914235</v>
      </c>
      <c r="O42" s="1">
        <f t="shared" si="2"/>
        <v>78.465100403101971</v>
      </c>
      <c r="P42" s="1">
        <f t="shared" si="3"/>
        <v>97510.321693141421</v>
      </c>
    </row>
    <row r="43" spans="12:16" x14ac:dyDescent="0.25">
      <c r="L43" s="1">
        <v>41</v>
      </c>
      <c r="M43" s="1">
        <f t="shared" si="1"/>
        <v>571.5106537846292</v>
      </c>
      <c r="N43" s="1">
        <f t="shared" si="0"/>
        <v>649.51891113914235</v>
      </c>
      <c r="O43" s="1">
        <f t="shared" si="2"/>
        <v>78.008257354513134</v>
      </c>
      <c r="P43" s="1">
        <f t="shared" si="3"/>
        <v>96938.811039356791</v>
      </c>
    </row>
    <row r="44" spans="12:16" x14ac:dyDescent="0.25">
      <c r="L44" s="1">
        <v>42</v>
      </c>
      <c r="M44" s="1">
        <f t="shared" si="1"/>
        <v>571.9678623076569</v>
      </c>
      <c r="N44" s="1">
        <f t="shared" si="0"/>
        <v>649.51891113914235</v>
      </c>
      <c r="O44" s="1">
        <f t="shared" si="2"/>
        <v>77.551048831485431</v>
      </c>
      <c r="P44" s="1">
        <f t="shared" si="3"/>
        <v>96366.84317704913</v>
      </c>
    </row>
    <row r="45" spans="12:16" x14ac:dyDescent="0.25">
      <c r="L45" s="1">
        <v>43</v>
      </c>
      <c r="M45" s="1">
        <f t="shared" si="1"/>
        <v>572.42543659750299</v>
      </c>
      <c r="N45" s="1">
        <f t="shared" si="0"/>
        <v>649.51891113914235</v>
      </c>
      <c r="O45" s="1">
        <f t="shared" si="2"/>
        <v>77.09347454163931</v>
      </c>
      <c r="P45" s="1">
        <f t="shared" si="3"/>
        <v>95794.417740451623</v>
      </c>
    </row>
    <row r="46" spans="12:16" x14ac:dyDescent="0.25">
      <c r="L46" s="1">
        <v>44</v>
      </c>
      <c r="M46" s="1">
        <f t="shared" si="1"/>
        <v>572.88337694678103</v>
      </c>
      <c r="N46" s="1">
        <f t="shared" si="0"/>
        <v>649.51891113914235</v>
      </c>
      <c r="O46" s="1">
        <f t="shared" si="2"/>
        <v>76.635534192361305</v>
      </c>
      <c r="P46" s="1">
        <f t="shared" si="3"/>
        <v>95221.534363504848</v>
      </c>
    </row>
    <row r="47" spans="12:16" x14ac:dyDescent="0.25">
      <c r="L47" s="1">
        <v>45</v>
      </c>
      <c r="M47" s="1">
        <f t="shared" si="1"/>
        <v>573.3416836483384</v>
      </c>
      <c r="N47" s="1">
        <f t="shared" si="0"/>
        <v>649.51891113914235</v>
      </c>
      <c r="O47" s="1">
        <f t="shared" si="2"/>
        <v>76.177227490803887</v>
      </c>
      <c r="P47" s="1">
        <f t="shared" si="3"/>
        <v>94648.192679856511</v>
      </c>
    </row>
    <row r="48" spans="12:16" x14ac:dyDescent="0.25">
      <c r="L48" s="1">
        <v>46</v>
      </c>
      <c r="M48" s="1">
        <f t="shared" si="1"/>
        <v>573.80035699525718</v>
      </c>
      <c r="N48" s="1">
        <f t="shared" si="0"/>
        <v>649.51891113914235</v>
      </c>
      <c r="O48" s="1">
        <f t="shared" si="2"/>
        <v>75.718554143885214</v>
      </c>
      <c r="P48" s="1">
        <f t="shared" si="3"/>
        <v>94074.392322861255</v>
      </c>
    </row>
    <row r="49" spans="12:16" x14ac:dyDescent="0.25">
      <c r="L49" s="1">
        <v>47</v>
      </c>
      <c r="M49" s="1">
        <f t="shared" si="1"/>
        <v>574.25939728085336</v>
      </c>
      <c r="N49" s="1">
        <f t="shared" si="0"/>
        <v>649.51891113914235</v>
      </c>
      <c r="O49" s="1">
        <f t="shared" si="2"/>
        <v>75.259513858289012</v>
      </c>
      <c r="P49" s="1">
        <f t="shared" si="3"/>
        <v>93500.132925580401</v>
      </c>
    </row>
    <row r="50" spans="12:16" x14ac:dyDescent="0.25">
      <c r="L50" s="1">
        <v>48</v>
      </c>
      <c r="M50" s="1">
        <f t="shared" si="1"/>
        <v>574.71880479867798</v>
      </c>
      <c r="N50" s="1">
        <f t="shared" si="0"/>
        <v>649.51891113914235</v>
      </c>
      <c r="O50" s="1">
        <f t="shared" si="2"/>
        <v>74.800106340464325</v>
      </c>
      <c r="P50" s="1">
        <f t="shared" si="3"/>
        <v>92925.41412078173</v>
      </c>
    </row>
    <row r="51" spans="12:16" x14ac:dyDescent="0.25">
      <c r="L51" s="1">
        <v>49</v>
      </c>
      <c r="M51" s="1">
        <f t="shared" si="1"/>
        <v>575.17857984251691</v>
      </c>
      <c r="N51" s="1">
        <f t="shared" si="0"/>
        <v>649.51891113914235</v>
      </c>
      <c r="O51" s="1">
        <f t="shared" si="2"/>
        <v>74.340331296625394</v>
      </c>
      <c r="P51" s="1">
        <f t="shared" si="3"/>
        <v>92350.235540939218</v>
      </c>
    </row>
    <row r="52" spans="12:16" x14ac:dyDescent="0.25">
      <c r="L52" s="1">
        <v>50</v>
      </c>
      <c r="M52" s="1">
        <f t="shared" si="1"/>
        <v>575.63872270639092</v>
      </c>
      <c r="N52" s="1">
        <f t="shared" si="0"/>
        <v>649.51891113914235</v>
      </c>
      <c r="O52" s="1">
        <f t="shared" si="2"/>
        <v>73.880188432751382</v>
      </c>
      <c r="P52" s="1">
        <f t="shared" si="3"/>
        <v>91774.596818232822</v>
      </c>
    </row>
    <row r="53" spans="12:16" x14ac:dyDescent="0.25">
      <c r="L53" s="1">
        <v>51</v>
      </c>
      <c r="M53" s="1">
        <f t="shared" si="1"/>
        <v>576.09923368455611</v>
      </c>
      <c r="N53" s="1">
        <f t="shared" si="0"/>
        <v>649.51891113914235</v>
      </c>
      <c r="O53" s="1">
        <f t="shared" si="2"/>
        <v>73.419677454586264</v>
      </c>
      <c r="P53" s="1">
        <f t="shared" si="3"/>
        <v>91198.49758454827</v>
      </c>
    </row>
    <row r="54" spans="12:16" x14ac:dyDescent="0.25">
      <c r="L54" s="1">
        <v>52</v>
      </c>
      <c r="M54" s="1">
        <f t="shared" si="1"/>
        <v>576.56011307150368</v>
      </c>
      <c r="N54" s="1">
        <f t="shared" si="0"/>
        <v>649.51891113914235</v>
      </c>
      <c r="O54" s="1">
        <f t="shared" si="2"/>
        <v>72.958798067638625</v>
      </c>
      <c r="P54" s="1">
        <f t="shared" si="3"/>
        <v>90621.937471476762</v>
      </c>
    </row>
    <row r="55" spans="12:16" x14ac:dyDescent="0.25">
      <c r="L55" s="1">
        <v>53</v>
      </c>
      <c r="M55" s="1">
        <f t="shared" si="1"/>
        <v>577.02136116196095</v>
      </c>
      <c r="N55" s="1">
        <f t="shared" si="0"/>
        <v>649.51891113914235</v>
      </c>
      <c r="O55" s="1">
        <f t="shared" si="2"/>
        <v>72.497549977181407</v>
      </c>
      <c r="P55" s="1">
        <f t="shared" si="3"/>
        <v>90044.916110314807</v>
      </c>
    </row>
    <row r="56" spans="12:16" x14ac:dyDescent="0.25">
      <c r="L56" s="1">
        <v>54</v>
      </c>
      <c r="M56" s="1">
        <f t="shared" si="1"/>
        <v>577.48297825089048</v>
      </c>
      <c r="N56" s="1">
        <f t="shared" si="0"/>
        <v>649.51891113914235</v>
      </c>
      <c r="O56" s="1">
        <f t="shared" si="2"/>
        <v>72.03593288825185</v>
      </c>
      <c r="P56" s="1">
        <f t="shared" si="3"/>
        <v>89467.433132063918</v>
      </c>
    </row>
    <row r="57" spans="12:16" x14ac:dyDescent="0.25">
      <c r="L57" s="1">
        <v>55</v>
      </c>
      <c r="M57" s="1">
        <f t="shared" si="1"/>
        <v>577.94496463349117</v>
      </c>
      <c r="N57" s="1">
        <f t="shared" si="0"/>
        <v>649.51891113914235</v>
      </c>
      <c r="O57" s="1">
        <f t="shared" si="2"/>
        <v>71.573946505651136</v>
      </c>
      <c r="P57" s="1">
        <f t="shared" si="3"/>
        <v>88889.48816743042</v>
      </c>
    </row>
    <row r="58" spans="12:16" x14ac:dyDescent="0.25">
      <c r="L58" s="1">
        <v>56</v>
      </c>
      <c r="M58" s="1">
        <f t="shared" si="1"/>
        <v>578.40732060519804</v>
      </c>
      <c r="N58" s="1">
        <f t="shared" si="0"/>
        <v>649.51891113914235</v>
      </c>
      <c r="O58" s="1">
        <f t="shared" si="2"/>
        <v>71.111590533944337</v>
      </c>
      <c r="P58" s="1">
        <f t="shared" si="3"/>
        <v>88311.080846825222</v>
      </c>
    </row>
    <row r="59" spans="12:16" x14ac:dyDescent="0.25">
      <c r="L59" s="1">
        <v>57</v>
      </c>
      <c r="M59" s="1">
        <f t="shared" si="1"/>
        <v>578.87004646168214</v>
      </c>
      <c r="N59" s="1">
        <f t="shared" si="0"/>
        <v>649.51891113914235</v>
      </c>
      <c r="O59" s="1">
        <f t="shared" si="2"/>
        <v>70.648864677460182</v>
      </c>
      <c r="P59" s="1">
        <f t="shared" si="3"/>
        <v>87732.210800363537</v>
      </c>
    </row>
    <row r="60" spans="12:16" x14ac:dyDescent="0.25">
      <c r="L60" s="1">
        <v>58</v>
      </c>
      <c r="M60" s="1">
        <f t="shared" si="1"/>
        <v>579.33314249885154</v>
      </c>
      <c r="N60" s="1">
        <f t="shared" si="0"/>
        <v>649.51891113914235</v>
      </c>
      <c r="O60" s="1">
        <f t="shared" si="2"/>
        <v>70.185768640290831</v>
      </c>
      <c r="P60" s="1">
        <f t="shared" si="3"/>
        <v>87152.877657864679</v>
      </c>
    </row>
    <row r="61" spans="12:16" x14ac:dyDescent="0.25">
      <c r="L61" s="1">
        <v>59</v>
      </c>
      <c r="M61" s="1">
        <f t="shared" si="1"/>
        <v>579.79660901285058</v>
      </c>
      <c r="N61" s="1">
        <f t="shared" si="0"/>
        <v>649.51891113914235</v>
      </c>
      <c r="O61" s="1">
        <f t="shared" si="2"/>
        <v>69.722302126291751</v>
      </c>
      <c r="P61" s="1">
        <f t="shared" si="3"/>
        <v>86573.081048851833</v>
      </c>
    </row>
    <row r="62" spans="12:16" x14ac:dyDescent="0.25">
      <c r="L62" s="1">
        <v>60</v>
      </c>
      <c r="M62" s="1">
        <f t="shared" si="1"/>
        <v>580.26044630006083</v>
      </c>
      <c r="N62" s="1">
        <f t="shared" si="0"/>
        <v>649.51891113914235</v>
      </c>
      <c r="O62" s="1">
        <f t="shared" si="2"/>
        <v>69.258464839081469</v>
      </c>
      <c r="P62" s="1">
        <f t="shared" si="3"/>
        <v>85992.820602551772</v>
      </c>
    </row>
    <row r="63" spans="12:16" x14ac:dyDescent="0.25">
      <c r="L63" s="1">
        <v>61</v>
      </c>
      <c r="M63" s="1">
        <f t="shared" si="1"/>
        <v>580.72465465710093</v>
      </c>
      <c r="N63" s="1">
        <f t="shared" si="0"/>
        <v>649.51891113914235</v>
      </c>
      <c r="O63" s="1">
        <f t="shared" si="2"/>
        <v>68.794256482041419</v>
      </c>
      <c r="P63" s="1">
        <f t="shared" si="3"/>
        <v>85412.095947894675</v>
      </c>
    </row>
    <row r="64" spans="12:16" x14ac:dyDescent="0.25">
      <c r="L64" s="1">
        <v>62</v>
      </c>
      <c r="M64" s="1">
        <f t="shared" si="1"/>
        <v>581.18923438082663</v>
      </c>
      <c r="N64" s="1">
        <f t="shared" si="0"/>
        <v>649.51891113914235</v>
      </c>
      <c r="O64" s="1">
        <f t="shared" si="2"/>
        <v>68.329676758315742</v>
      </c>
      <c r="P64" s="1">
        <f t="shared" si="3"/>
        <v>84830.906713513847</v>
      </c>
    </row>
    <row r="65" spans="12:16" x14ac:dyDescent="0.25">
      <c r="L65" s="1">
        <v>63</v>
      </c>
      <c r="M65" s="1">
        <f t="shared" si="1"/>
        <v>581.65418576833122</v>
      </c>
      <c r="N65" s="1">
        <f t="shared" si="0"/>
        <v>649.51891113914235</v>
      </c>
      <c r="O65" s="1">
        <f t="shared" si="2"/>
        <v>67.864725370811087</v>
      </c>
      <c r="P65" s="1">
        <f t="shared" si="3"/>
        <v>84249.252527745513</v>
      </c>
    </row>
    <row r="66" spans="12:16" x14ac:dyDescent="0.25">
      <c r="L66" s="1">
        <v>64</v>
      </c>
      <c r="M66" s="1">
        <f t="shared" si="1"/>
        <v>582.11950911694589</v>
      </c>
      <c r="N66" s="1">
        <f t="shared" si="0"/>
        <v>649.51891113914235</v>
      </c>
      <c r="O66" s="1">
        <f t="shared" si="2"/>
        <v>67.399402022196412</v>
      </c>
      <c r="P66" s="1">
        <f t="shared" si="3"/>
        <v>83667.133018628563</v>
      </c>
    </row>
    <row r="67" spans="12:16" x14ac:dyDescent="0.25">
      <c r="L67" s="1">
        <v>65</v>
      </c>
      <c r="M67" s="1">
        <f t="shared" si="1"/>
        <v>582.58520472423947</v>
      </c>
      <c r="N67" s="1">
        <f t="shared" ref="N67:N130" si="4">P$2*((((1+Q$2)^200)*Q$2)/(((1+Q$2)^200)-1))</f>
        <v>649.51891113914235</v>
      </c>
      <c r="O67" s="1">
        <f t="shared" si="2"/>
        <v>66.933706414902858</v>
      </c>
      <c r="P67" s="1">
        <f t="shared" si="3"/>
        <v>83084.547813904326</v>
      </c>
    </row>
    <row r="68" spans="12:16" x14ac:dyDescent="0.25">
      <c r="L68" s="1">
        <v>66</v>
      </c>
      <c r="M68" s="1">
        <f t="shared" ref="M68:M131" si="5">N68-O68</f>
        <v>583.05127288801884</v>
      </c>
      <c r="N68" s="1">
        <f t="shared" si="4"/>
        <v>649.51891113914235</v>
      </c>
      <c r="O68" s="1">
        <f t="shared" ref="O68:O131" si="6">P67*Q$2</f>
        <v>66.467638251123461</v>
      </c>
      <c r="P68" s="1">
        <f t="shared" ref="P68:P131" si="7">P67-M68</f>
        <v>82501.496541016313</v>
      </c>
    </row>
    <row r="69" spans="12:16" x14ac:dyDescent="0.25">
      <c r="L69" s="1">
        <v>67</v>
      </c>
      <c r="M69" s="1">
        <f t="shared" si="5"/>
        <v>583.51771390632928</v>
      </c>
      <c r="N69" s="1">
        <f t="shared" si="4"/>
        <v>649.51891113914235</v>
      </c>
      <c r="O69" s="1">
        <f t="shared" si="6"/>
        <v>66.001197232813055</v>
      </c>
      <c r="P69" s="1">
        <f t="shared" si="7"/>
        <v>81917.978827109982</v>
      </c>
    </row>
    <row r="70" spans="12:16" x14ac:dyDescent="0.25">
      <c r="L70" s="1">
        <v>68</v>
      </c>
      <c r="M70" s="1">
        <f t="shared" si="5"/>
        <v>583.98452807745434</v>
      </c>
      <c r="N70" s="1">
        <f t="shared" si="4"/>
        <v>649.51891113914235</v>
      </c>
      <c r="O70" s="1">
        <f t="shared" si="6"/>
        <v>65.53438306168799</v>
      </c>
      <c r="P70" s="1">
        <f t="shared" si="7"/>
        <v>81333.994299032522</v>
      </c>
    </row>
    <row r="71" spans="12:16" x14ac:dyDescent="0.25">
      <c r="L71" s="1">
        <v>69</v>
      </c>
      <c r="M71" s="1">
        <f t="shared" si="5"/>
        <v>584.45171569991635</v>
      </c>
      <c r="N71" s="1">
        <f t="shared" si="4"/>
        <v>649.51891113914235</v>
      </c>
      <c r="O71" s="1">
        <f t="shared" si="6"/>
        <v>65.067195439226026</v>
      </c>
      <c r="P71" s="1">
        <f t="shared" si="7"/>
        <v>80749.542583332601</v>
      </c>
    </row>
    <row r="72" spans="12:16" x14ac:dyDescent="0.25">
      <c r="L72" s="1">
        <v>70</v>
      </c>
      <c r="M72" s="1">
        <f t="shared" si="5"/>
        <v>584.91927707247623</v>
      </c>
      <c r="N72" s="1">
        <f t="shared" si="4"/>
        <v>649.51891113914235</v>
      </c>
      <c r="O72" s="1">
        <f t="shared" si="6"/>
        <v>64.599634066666084</v>
      </c>
      <c r="P72" s="1">
        <f t="shared" si="7"/>
        <v>80164.623306260124</v>
      </c>
    </row>
    <row r="73" spans="12:16" x14ac:dyDescent="0.25">
      <c r="L73" s="1">
        <v>71</v>
      </c>
      <c r="M73" s="1">
        <f t="shared" si="5"/>
        <v>585.38721249413425</v>
      </c>
      <c r="N73" s="1">
        <f t="shared" si="4"/>
        <v>649.51891113914235</v>
      </c>
      <c r="O73" s="1">
        <f t="shared" si="6"/>
        <v>64.1316986450081</v>
      </c>
      <c r="P73" s="1">
        <f t="shared" si="7"/>
        <v>79579.236093765983</v>
      </c>
    </row>
    <row r="74" spans="12:16" x14ac:dyDescent="0.25">
      <c r="L74" s="1">
        <v>72</v>
      </c>
      <c r="M74" s="1">
        <f t="shared" si="5"/>
        <v>585.8555222641296</v>
      </c>
      <c r="N74" s="1">
        <f t="shared" si="4"/>
        <v>649.51891113914235</v>
      </c>
      <c r="O74" s="1">
        <f t="shared" si="6"/>
        <v>63.663388875012792</v>
      </c>
      <c r="P74" s="1">
        <f t="shared" si="7"/>
        <v>78993.380571501853</v>
      </c>
    </row>
    <row r="75" spans="12:16" x14ac:dyDescent="0.25">
      <c r="L75" s="1">
        <v>73</v>
      </c>
      <c r="M75" s="1">
        <f t="shared" si="5"/>
        <v>586.32420668194084</v>
      </c>
      <c r="N75" s="1">
        <f t="shared" si="4"/>
        <v>649.51891113914235</v>
      </c>
      <c r="O75" s="1">
        <f t="shared" si="6"/>
        <v>63.194704457201489</v>
      </c>
      <c r="P75" s="1">
        <f t="shared" si="7"/>
        <v>78407.056364819917</v>
      </c>
    </row>
    <row r="76" spans="12:16" x14ac:dyDescent="0.25">
      <c r="L76" s="1">
        <v>74</v>
      </c>
      <c r="M76" s="1">
        <f t="shared" si="5"/>
        <v>586.79326604728635</v>
      </c>
      <c r="N76" s="1">
        <f t="shared" si="4"/>
        <v>649.51891113914235</v>
      </c>
      <c r="O76" s="1">
        <f t="shared" si="6"/>
        <v>62.725645091855938</v>
      </c>
      <c r="P76" s="1">
        <f t="shared" si="7"/>
        <v>77820.26309877263</v>
      </c>
    </row>
    <row r="77" spans="12:16" x14ac:dyDescent="0.25">
      <c r="L77" s="1">
        <v>75</v>
      </c>
      <c r="M77" s="1">
        <f t="shared" si="5"/>
        <v>587.26270066012421</v>
      </c>
      <c r="N77" s="1">
        <f t="shared" si="4"/>
        <v>649.51891113914235</v>
      </c>
      <c r="O77" s="1">
        <f t="shared" si="6"/>
        <v>62.256210479018108</v>
      </c>
      <c r="P77" s="1">
        <f t="shared" si="7"/>
        <v>77233.000398112505</v>
      </c>
    </row>
    <row r="78" spans="12:16" x14ac:dyDescent="0.25">
      <c r="L78" s="1">
        <v>76</v>
      </c>
      <c r="M78" s="1">
        <f t="shared" si="5"/>
        <v>587.73251082065235</v>
      </c>
      <c r="N78" s="1">
        <f t="shared" si="4"/>
        <v>649.51891113914235</v>
      </c>
      <c r="O78" s="1">
        <f t="shared" si="6"/>
        <v>61.78640031849001</v>
      </c>
      <c r="P78" s="1">
        <f t="shared" si="7"/>
        <v>76645.267887291848</v>
      </c>
    </row>
    <row r="79" spans="12:16" x14ac:dyDescent="0.25">
      <c r="L79" s="1">
        <v>77</v>
      </c>
      <c r="M79" s="1">
        <f t="shared" si="5"/>
        <v>588.20269682930882</v>
      </c>
      <c r="N79" s="1">
        <f t="shared" si="4"/>
        <v>649.51891113914235</v>
      </c>
      <c r="O79" s="1">
        <f t="shared" si="6"/>
        <v>61.316214309833484</v>
      </c>
      <c r="P79" s="1">
        <f t="shared" si="7"/>
        <v>76057.065190462541</v>
      </c>
    </row>
    <row r="80" spans="12:16" x14ac:dyDescent="0.25">
      <c r="L80" s="1">
        <v>78</v>
      </c>
      <c r="M80" s="1">
        <f t="shared" si="5"/>
        <v>588.67325898677234</v>
      </c>
      <c r="N80" s="1">
        <f t="shared" si="4"/>
        <v>649.51891113914235</v>
      </c>
      <c r="O80" s="1">
        <f t="shared" si="6"/>
        <v>60.845652152370036</v>
      </c>
      <c r="P80" s="1">
        <f t="shared" si="7"/>
        <v>75468.391931475766</v>
      </c>
    </row>
    <row r="81" spans="12:16" x14ac:dyDescent="0.25">
      <c r="L81" s="1">
        <v>79</v>
      </c>
      <c r="M81" s="1">
        <f t="shared" si="5"/>
        <v>589.14419759396174</v>
      </c>
      <c r="N81" s="1">
        <f t="shared" si="4"/>
        <v>649.51891113914235</v>
      </c>
      <c r="O81" s="1">
        <f t="shared" si="6"/>
        <v>60.374713545180619</v>
      </c>
      <c r="P81" s="1">
        <f t="shared" si="7"/>
        <v>74879.247733881799</v>
      </c>
    </row>
    <row r="82" spans="12:16" x14ac:dyDescent="0.25">
      <c r="L82" s="1">
        <v>80</v>
      </c>
      <c r="M82" s="1">
        <f t="shared" si="5"/>
        <v>589.61551295203685</v>
      </c>
      <c r="N82" s="1">
        <f t="shared" si="4"/>
        <v>649.51891113914235</v>
      </c>
      <c r="O82" s="1">
        <f t="shared" si="6"/>
        <v>59.903398187105445</v>
      </c>
      <c r="P82" s="1">
        <f t="shared" si="7"/>
        <v>74289.632220929765</v>
      </c>
    </row>
    <row r="83" spans="12:16" x14ac:dyDescent="0.25">
      <c r="L83" s="1">
        <v>81</v>
      </c>
      <c r="M83" s="1">
        <f t="shared" si="5"/>
        <v>590.08720536239855</v>
      </c>
      <c r="N83" s="1">
        <f t="shared" si="4"/>
        <v>649.51891113914235</v>
      </c>
      <c r="O83" s="1">
        <f t="shared" si="6"/>
        <v>59.431705776743811</v>
      </c>
      <c r="P83" s="1">
        <f t="shared" si="7"/>
        <v>73699.545015567361</v>
      </c>
    </row>
    <row r="84" spans="12:16" x14ac:dyDescent="0.25">
      <c r="L84" s="1">
        <v>82</v>
      </c>
      <c r="M84" s="1">
        <f t="shared" si="5"/>
        <v>590.55927512668848</v>
      </c>
      <c r="N84" s="1">
        <f t="shared" si="4"/>
        <v>649.51891113914235</v>
      </c>
      <c r="O84" s="1">
        <f t="shared" si="6"/>
        <v>58.959636012453892</v>
      </c>
      <c r="P84" s="1">
        <f t="shared" si="7"/>
        <v>73108.985740440679</v>
      </c>
    </row>
    <row r="85" spans="12:16" x14ac:dyDescent="0.25">
      <c r="L85" s="1">
        <v>83</v>
      </c>
      <c r="M85" s="1">
        <f t="shared" si="5"/>
        <v>591.03172254678975</v>
      </c>
      <c r="N85" s="1">
        <f t="shared" si="4"/>
        <v>649.51891113914235</v>
      </c>
      <c r="O85" s="1">
        <f t="shared" si="6"/>
        <v>58.487188592352545</v>
      </c>
      <c r="P85" s="1">
        <f t="shared" si="7"/>
        <v>72517.954017893891</v>
      </c>
    </row>
    <row r="86" spans="12:16" x14ac:dyDescent="0.25">
      <c r="L86" s="1">
        <v>84</v>
      </c>
      <c r="M86" s="1">
        <f t="shared" si="5"/>
        <v>591.50454792482719</v>
      </c>
      <c r="N86" s="1">
        <f t="shared" si="4"/>
        <v>649.51891113914235</v>
      </c>
      <c r="O86" s="1">
        <f t="shared" si="6"/>
        <v>58.014363214315118</v>
      </c>
      <c r="P86" s="1">
        <f t="shared" si="7"/>
        <v>71926.449469969069</v>
      </c>
    </row>
    <row r="87" spans="12:16" x14ac:dyDescent="0.25">
      <c r="L87" s="1">
        <v>85</v>
      </c>
      <c r="M87" s="1">
        <f t="shared" si="5"/>
        <v>591.97775156316709</v>
      </c>
      <c r="N87" s="1">
        <f t="shared" si="4"/>
        <v>649.51891113914235</v>
      </c>
      <c r="O87" s="1">
        <f t="shared" si="6"/>
        <v>57.541159575975257</v>
      </c>
      <c r="P87" s="1">
        <f t="shared" si="7"/>
        <v>71334.471718405897</v>
      </c>
    </row>
    <row r="88" spans="12:16" x14ac:dyDescent="0.25">
      <c r="L88" s="1">
        <v>86</v>
      </c>
      <c r="M88" s="1">
        <f t="shared" si="5"/>
        <v>592.45133376441765</v>
      </c>
      <c r="N88" s="1">
        <f t="shared" si="4"/>
        <v>649.51891113914235</v>
      </c>
      <c r="O88" s="1">
        <f t="shared" si="6"/>
        <v>57.067577374724721</v>
      </c>
      <c r="P88" s="1">
        <f t="shared" si="7"/>
        <v>70742.020384641481</v>
      </c>
    </row>
    <row r="89" spans="12:16" x14ac:dyDescent="0.25">
      <c r="L89" s="1">
        <v>87</v>
      </c>
      <c r="M89" s="1">
        <f t="shared" si="5"/>
        <v>592.92529483142914</v>
      </c>
      <c r="N89" s="1">
        <f t="shared" si="4"/>
        <v>649.51891113914235</v>
      </c>
      <c r="O89" s="1">
        <f t="shared" si="6"/>
        <v>56.593616307713184</v>
      </c>
      <c r="P89" s="1">
        <f t="shared" si="7"/>
        <v>70149.095089810056</v>
      </c>
    </row>
    <row r="90" spans="12:16" x14ac:dyDescent="0.25">
      <c r="L90" s="1">
        <v>88</v>
      </c>
      <c r="M90" s="1">
        <f t="shared" si="5"/>
        <v>593.3996350672943</v>
      </c>
      <c r="N90" s="1">
        <f t="shared" si="4"/>
        <v>649.51891113914235</v>
      </c>
      <c r="O90" s="1">
        <f t="shared" si="6"/>
        <v>56.119276071848049</v>
      </c>
      <c r="P90" s="1">
        <f t="shared" si="7"/>
        <v>69555.695454742759</v>
      </c>
    </row>
    <row r="91" spans="12:16" x14ac:dyDescent="0.25">
      <c r="L91" s="1">
        <v>89</v>
      </c>
      <c r="M91" s="1">
        <f t="shared" si="5"/>
        <v>593.87435477534814</v>
      </c>
      <c r="N91" s="1">
        <f t="shared" si="4"/>
        <v>649.51891113914235</v>
      </c>
      <c r="O91" s="1">
        <f t="shared" si="6"/>
        <v>55.644556363794209</v>
      </c>
      <c r="P91" s="1">
        <f t="shared" si="7"/>
        <v>68961.821099967405</v>
      </c>
    </row>
    <row r="92" spans="12:16" x14ac:dyDescent="0.25">
      <c r="L92" s="1">
        <v>90</v>
      </c>
      <c r="M92" s="1">
        <f t="shared" si="5"/>
        <v>594.3494542591684</v>
      </c>
      <c r="N92" s="1">
        <f t="shared" si="4"/>
        <v>649.51891113914235</v>
      </c>
      <c r="O92" s="1">
        <f t="shared" si="6"/>
        <v>55.169456879973929</v>
      </c>
      <c r="P92" s="1">
        <f t="shared" si="7"/>
        <v>68367.47164570824</v>
      </c>
    </row>
    <row r="93" spans="12:16" x14ac:dyDescent="0.25">
      <c r="L93" s="1">
        <v>91</v>
      </c>
      <c r="M93" s="1">
        <f t="shared" si="5"/>
        <v>594.82493382257576</v>
      </c>
      <c r="N93" s="1">
        <f t="shared" si="4"/>
        <v>649.51891113914235</v>
      </c>
      <c r="O93" s="1">
        <f t="shared" si="6"/>
        <v>54.693977316566595</v>
      </c>
      <c r="P93" s="1">
        <f t="shared" si="7"/>
        <v>67772.646711885667</v>
      </c>
    </row>
    <row r="94" spans="12:16" x14ac:dyDescent="0.25">
      <c r="L94" s="1">
        <v>92</v>
      </c>
      <c r="M94" s="1">
        <f t="shared" si="5"/>
        <v>595.30079376963386</v>
      </c>
      <c r="N94" s="1">
        <f t="shared" si="4"/>
        <v>649.51891113914235</v>
      </c>
      <c r="O94" s="1">
        <f t="shared" si="6"/>
        <v>54.218117369508533</v>
      </c>
      <c r="P94" s="1">
        <f t="shared" si="7"/>
        <v>67177.345918116029</v>
      </c>
    </row>
    <row r="95" spans="12:16" x14ac:dyDescent="0.25">
      <c r="L95" s="1">
        <v>93</v>
      </c>
      <c r="M95" s="1">
        <f t="shared" si="5"/>
        <v>595.7770344046495</v>
      </c>
      <c r="N95" s="1">
        <f t="shared" si="4"/>
        <v>649.51891113914235</v>
      </c>
      <c r="O95" s="1">
        <f t="shared" si="6"/>
        <v>53.741876734492827</v>
      </c>
      <c r="P95" s="1">
        <f t="shared" si="7"/>
        <v>66581.568883711385</v>
      </c>
    </row>
    <row r="96" spans="12:16" x14ac:dyDescent="0.25">
      <c r="L96" s="1">
        <v>94</v>
      </c>
      <c r="M96" s="1">
        <f t="shared" si="5"/>
        <v>596.25365603217324</v>
      </c>
      <c r="N96" s="1">
        <f t="shared" si="4"/>
        <v>649.51891113914235</v>
      </c>
      <c r="O96" s="1">
        <f t="shared" si="6"/>
        <v>53.265255106969107</v>
      </c>
      <c r="P96" s="1">
        <f t="shared" si="7"/>
        <v>65985.31522767921</v>
      </c>
    </row>
    <row r="97" spans="12:16" x14ac:dyDescent="0.25">
      <c r="L97" s="1">
        <v>95</v>
      </c>
      <c r="M97" s="1">
        <f t="shared" si="5"/>
        <v>596.73065895699892</v>
      </c>
      <c r="N97" s="1">
        <f t="shared" si="4"/>
        <v>649.51891113914235</v>
      </c>
      <c r="O97" s="1">
        <f t="shared" si="6"/>
        <v>52.788252182143367</v>
      </c>
      <c r="P97" s="1">
        <f t="shared" si="7"/>
        <v>65388.58456872221</v>
      </c>
    </row>
    <row r="98" spans="12:16" x14ac:dyDescent="0.25">
      <c r="L98" s="1">
        <v>96</v>
      </c>
      <c r="M98" s="1">
        <f t="shared" si="5"/>
        <v>597.20804348416459</v>
      </c>
      <c r="N98" s="1">
        <f t="shared" si="4"/>
        <v>649.51891113914235</v>
      </c>
      <c r="O98" s="1">
        <f t="shared" si="6"/>
        <v>52.31086765497777</v>
      </c>
      <c r="P98" s="1">
        <f t="shared" si="7"/>
        <v>64791.376525238047</v>
      </c>
    </row>
    <row r="99" spans="12:16" x14ac:dyDescent="0.25">
      <c r="L99" s="1">
        <v>97</v>
      </c>
      <c r="M99" s="1">
        <f t="shared" si="5"/>
        <v>597.68580991895192</v>
      </c>
      <c r="N99" s="1">
        <f t="shared" si="4"/>
        <v>649.51891113914235</v>
      </c>
      <c r="O99" s="1">
        <f t="shared" si="6"/>
        <v>51.833101220190443</v>
      </c>
      <c r="P99" s="1">
        <f t="shared" si="7"/>
        <v>64193.690715319099</v>
      </c>
    </row>
    <row r="100" spans="12:16" x14ac:dyDescent="0.25">
      <c r="L100" s="1">
        <v>98</v>
      </c>
      <c r="M100" s="1">
        <f t="shared" si="5"/>
        <v>598.16395856688712</v>
      </c>
      <c r="N100" s="1">
        <f t="shared" si="4"/>
        <v>649.51891113914235</v>
      </c>
      <c r="O100" s="1">
        <f t="shared" si="6"/>
        <v>51.354952572255279</v>
      </c>
      <c r="P100" s="1">
        <f t="shared" si="7"/>
        <v>63595.52675675221</v>
      </c>
    </row>
    <row r="101" spans="12:16" x14ac:dyDescent="0.25">
      <c r="L101" s="1">
        <v>99</v>
      </c>
      <c r="M101" s="1">
        <f t="shared" si="5"/>
        <v>598.6424897337406</v>
      </c>
      <c r="N101" s="1">
        <f t="shared" si="4"/>
        <v>649.51891113914235</v>
      </c>
      <c r="O101" s="1">
        <f t="shared" si="6"/>
        <v>50.876421405401771</v>
      </c>
      <c r="P101" s="1">
        <f t="shared" si="7"/>
        <v>62996.884267018468</v>
      </c>
    </row>
    <row r="102" spans="12:16" x14ac:dyDescent="0.25">
      <c r="L102" s="1">
        <v>100</v>
      </c>
      <c r="M102" s="1">
        <f t="shared" si="5"/>
        <v>599.12140372552756</v>
      </c>
      <c r="N102" s="1">
        <f t="shared" si="4"/>
        <v>649.51891113914235</v>
      </c>
      <c r="O102" s="1">
        <f t="shared" si="6"/>
        <v>50.397507413614775</v>
      </c>
      <c r="P102" s="1">
        <f t="shared" si="7"/>
        <v>62397.762863292941</v>
      </c>
    </row>
    <row r="103" spans="12:16" x14ac:dyDescent="0.25">
      <c r="L103" s="1">
        <v>101</v>
      </c>
      <c r="M103" s="1">
        <f t="shared" si="5"/>
        <v>599.60070084850804</v>
      </c>
      <c r="N103" s="1">
        <f t="shared" si="4"/>
        <v>649.51891113914235</v>
      </c>
      <c r="O103" s="1">
        <f t="shared" si="6"/>
        <v>49.918210290634356</v>
      </c>
      <c r="P103" s="1">
        <f t="shared" si="7"/>
        <v>61798.162162444431</v>
      </c>
    </row>
    <row r="104" spans="12:16" x14ac:dyDescent="0.25">
      <c r="L104" s="1">
        <v>102</v>
      </c>
      <c r="M104" s="1">
        <f t="shared" si="5"/>
        <v>600.08038140918677</v>
      </c>
      <c r="N104" s="1">
        <f t="shared" si="4"/>
        <v>649.51891113914235</v>
      </c>
      <c r="O104" s="1">
        <f t="shared" si="6"/>
        <v>49.438529729955548</v>
      </c>
      <c r="P104" s="1">
        <f t="shared" si="7"/>
        <v>61198.081781035246</v>
      </c>
    </row>
    <row r="105" spans="12:16" x14ac:dyDescent="0.25">
      <c r="L105" s="1">
        <v>103</v>
      </c>
      <c r="M105" s="1">
        <f t="shared" si="5"/>
        <v>600.56044571431414</v>
      </c>
      <c r="N105" s="1">
        <f t="shared" si="4"/>
        <v>649.51891113914235</v>
      </c>
      <c r="O105" s="1">
        <f t="shared" si="6"/>
        <v>48.958465424828198</v>
      </c>
      <c r="P105" s="1">
        <f t="shared" si="7"/>
        <v>60597.521335320933</v>
      </c>
    </row>
    <row r="106" spans="12:16" x14ac:dyDescent="0.25">
      <c r="L106" s="1">
        <v>104</v>
      </c>
      <c r="M106" s="1">
        <f t="shared" si="5"/>
        <v>601.04089407088554</v>
      </c>
      <c r="N106" s="1">
        <f t="shared" si="4"/>
        <v>649.51891113914235</v>
      </c>
      <c r="O106" s="1">
        <f t="shared" si="6"/>
        <v>48.478017068256747</v>
      </c>
      <c r="P106" s="1">
        <f t="shared" si="7"/>
        <v>59996.480441250045</v>
      </c>
    </row>
    <row r="107" spans="12:16" x14ac:dyDescent="0.25">
      <c r="L107" s="1">
        <v>105</v>
      </c>
      <c r="M107" s="1">
        <f t="shared" si="5"/>
        <v>601.52172678614227</v>
      </c>
      <c r="N107" s="1">
        <f t="shared" si="4"/>
        <v>649.51891113914235</v>
      </c>
      <c r="O107" s="1">
        <f t="shared" si="6"/>
        <v>47.997184353000037</v>
      </c>
      <c r="P107" s="1">
        <f t="shared" si="7"/>
        <v>59394.958714463901</v>
      </c>
    </row>
    <row r="108" spans="12:16" x14ac:dyDescent="0.25">
      <c r="L108" s="1">
        <v>106</v>
      </c>
      <c r="M108" s="1">
        <f t="shared" si="5"/>
        <v>602.00294416757117</v>
      </c>
      <c r="N108" s="1">
        <f t="shared" si="4"/>
        <v>649.51891113914235</v>
      </c>
      <c r="O108" s="1">
        <f t="shared" si="6"/>
        <v>47.515966971571125</v>
      </c>
      <c r="P108" s="1">
        <f t="shared" si="7"/>
        <v>58792.955770296328</v>
      </c>
    </row>
    <row r="109" spans="12:16" x14ac:dyDescent="0.25">
      <c r="L109" s="1">
        <v>107</v>
      </c>
      <c r="M109" s="1">
        <f t="shared" si="5"/>
        <v>602.48454652290525</v>
      </c>
      <c r="N109" s="1">
        <f t="shared" si="4"/>
        <v>649.51891113914235</v>
      </c>
      <c r="O109" s="1">
        <f t="shared" si="6"/>
        <v>47.034364616237063</v>
      </c>
      <c r="P109" s="1">
        <f t="shared" si="7"/>
        <v>58190.47122377342</v>
      </c>
    </row>
    <row r="110" spans="12:16" x14ac:dyDescent="0.25">
      <c r="L110" s="1">
        <v>108</v>
      </c>
      <c r="M110" s="1">
        <f t="shared" si="5"/>
        <v>602.96653416012362</v>
      </c>
      <c r="N110" s="1">
        <f t="shared" si="4"/>
        <v>649.51891113914235</v>
      </c>
      <c r="O110" s="1">
        <f t="shared" si="6"/>
        <v>46.552376979018739</v>
      </c>
      <c r="P110" s="1">
        <f t="shared" si="7"/>
        <v>57587.504689613299</v>
      </c>
    </row>
    <row r="111" spans="12:16" x14ac:dyDescent="0.25">
      <c r="L111" s="1">
        <v>109</v>
      </c>
      <c r="M111" s="1">
        <f t="shared" si="5"/>
        <v>603.44890738745175</v>
      </c>
      <c r="N111" s="1">
        <f t="shared" si="4"/>
        <v>649.51891113914235</v>
      </c>
      <c r="O111" s="1">
        <f t="shared" si="6"/>
        <v>46.070003751690642</v>
      </c>
      <c r="P111" s="1">
        <f t="shared" si="7"/>
        <v>56984.055782225849</v>
      </c>
    </row>
    <row r="112" spans="12:16" x14ac:dyDescent="0.25">
      <c r="L112" s="1">
        <v>110</v>
      </c>
      <c r="M112" s="1">
        <f t="shared" si="5"/>
        <v>603.93166651336162</v>
      </c>
      <c r="N112" s="1">
        <f t="shared" si="4"/>
        <v>649.51891113914235</v>
      </c>
      <c r="O112" s="1">
        <f t="shared" si="6"/>
        <v>45.587244625780684</v>
      </c>
      <c r="P112" s="1">
        <f t="shared" si="7"/>
        <v>56380.12411571249</v>
      </c>
    </row>
    <row r="113" spans="12:16" x14ac:dyDescent="0.25">
      <c r="L113" s="1">
        <v>111</v>
      </c>
      <c r="M113" s="1">
        <f t="shared" si="5"/>
        <v>604.41481184657232</v>
      </c>
      <c r="N113" s="1">
        <f t="shared" si="4"/>
        <v>649.51891113914235</v>
      </c>
      <c r="O113" s="1">
        <f t="shared" si="6"/>
        <v>45.104099292569991</v>
      </c>
      <c r="P113" s="1">
        <f t="shared" si="7"/>
        <v>55775.709303865915</v>
      </c>
    </row>
    <row r="114" spans="12:16" x14ac:dyDescent="0.25">
      <c r="L114" s="1">
        <v>112</v>
      </c>
      <c r="M114" s="1">
        <f t="shared" si="5"/>
        <v>604.89834369604966</v>
      </c>
      <c r="N114" s="1">
        <f t="shared" si="4"/>
        <v>649.51891113914235</v>
      </c>
      <c r="O114" s="1">
        <f t="shared" si="6"/>
        <v>44.620567443092732</v>
      </c>
      <c r="P114" s="1">
        <f t="shared" si="7"/>
        <v>55170.810960169867</v>
      </c>
    </row>
    <row r="115" spans="12:16" x14ac:dyDescent="0.25">
      <c r="L115" s="1">
        <v>113</v>
      </c>
      <c r="M115" s="1">
        <f t="shared" si="5"/>
        <v>605.38226237100639</v>
      </c>
      <c r="N115" s="1">
        <f t="shared" si="4"/>
        <v>649.51891113914235</v>
      </c>
      <c r="O115" s="1">
        <f t="shared" si="6"/>
        <v>44.136648768135899</v>
      </c>
      <c r="P115" s="1">
        <f t="shared" si="7"/>
        <v>54565.42869779886</v>
      </c>
    </row>
    <row r="116" spans="12:16" x14ac:dyDescent="0.25">
      <c r="L116" s="1">
        <v>114</v>
      </c>
      <c r="M116" s="1">
        <f t="shared" si="5"/>
        <v>605.8665681809033</v>
      </c>
      <c r="N116" s="1">
        <f t="shared" si="4"/>
        <v>649.51891113914235</v>
      </c>
      <c r="O116" s="1">
        <f t="shared" si="6"/>
        <v>43.652342958239089</v>
      </c>
      <c r="P116" s="1">
        <f t="shared" si="7"/>
        <v>53959.56212961796</v>
      </c>
    </row>
    <row r="117" spans="12:16" x14ac:dyDescent="0.25">
      <c r="L117" s="1">
        <v>115</v>
      </c>
      <c r="M117" s="1">
        <f t="shared" si="5"/>
        <v>606.35126143544801</v>
      </c>
      <c r="N117" s="1">
        <f t="shared" si="4"/>
        <v>649.51891113914235</v>
      </c>
      <c r="O117" s="1">
        <f t="shared" si="6"/>
        <v>43.167649703694373</v>
      </c>
      <c r="P117" s="1">
        <f t="shared" si="7"/>
        <v>53353.210868182512</v>
      </c>
    </row>
    <row r="118" spans="12:16" x14ac:dyDescent="0.25">
      <c r="L118" s="1">
        <v>116</v>
      </c>
      <c r="M118" s="1">
        <f t="shared" si="5"/>
        <v>606.83634244459631</v>
      </c>
      <c r="N118" s="1">
        <f t="shared" si="4"/>
        <v>649.51891113914235</v>
      </c>
      <c r="O118" s="1">
        <f t="shared" si="6"/>
        <v>42.682568694546013</v>
      </c>
      <c r="P118" s="1">
        <f t="shared" si="7"/>
        <v>52746.374525737912</v>
      </c>
    </row>
    <row r="119" spans="12:16" x14ac:dyDescent="0.25">
      <c r="L119" s="1">
        <v>117</v>
      </c>
      <c r="M119" s="1">
        <f t="shared" si="5"/>
        <v>607.32181151855207</v>
      </c>
      <c r="N119" s="1">
        <f t="shared" si="4"/>
        <v>649.51891113914235</v>
      </c>
      <c r="O119" s="1">
        <f t="shared" si="6"/>
        <v>42.197099620590329</v>
      </c>
      <c r="P119" s="1">
        <f t="shared" si="7"/>
        <v>52139.05271421936</v>
      </c>
    </row>
    <row r="120" spans="12:16" x14ac:dyDescent="0.25">
      <c r="L120" s="1">
        <v>118</v>
      </c>
      <c r="M120" s="1">
        <f t="shared" si="5"/>
        <v>607.80766896776686</v>
      </c>
      <c r="N120" s="1">
        <f t="shared" si="4"/>
        <v>649.51891113914235</v>
      </c>
      <c r="O120" s="1">
        <f t="shared" si="6"/>
        <v>41.711242171375488</v>
      </c>
      <c r="P120" s="1">
        <f t="shared" si="7"/>
        <v>51531.245045251591</v>
      </c>
    </row>
    <row r="121" spans="12:16" x14ac:dyDescent="0.25">
      <c r="L121" s="1">
        <v>119</v>
      </c>
      <c r="M121" s="1">
        <f t="shared" si="5"/>
        <v>608.29391510294113</v>
      </c>
      <c r="N121" s="1">
        <f t="shared" si="4"/>
        <v>649.51891113914235</v>
      </c>
      <c r="O121" s="1">
        <f t="shared" si="6"/>
        <v>41.224996036201276</v>
      </c>
      <c r="P121" s="1">
        <f t="shared" si="7"/>
        <v>50922.951130148649</v>
      </c>
    </row>
    <row r="122" spans="12:16" x14ac:dyDescent="0.25">
      <c r="L122" s="1">
        <v>120</v>
      </c>
      <c r="M122" s="1">
        <f t="shared" si="5"/>
        <v>608.78055023502338</v>
      </c>
      <c r="N122" s="1">
        <f t="shared" si="4"/>
        <v>649.51891113914235</v>
      </c>
      <c r="O122" s="1">
        <f t="shared" si="6"/>
        <v>40.73836090411892</v>
      </c>
      <c r="P122" s="1">
        <f t="shared" si="7"/>
        <v>50314.170579913625</v>
      </c>
    </row>
    <row r="123" spans="12:16" x14ac:dyDescent="0.25">
      <c r="L123" s="1">
        <v>121</v>
      </c>
      <c r="M123" s="1">
        <f t="shared" si="5"/>
        <v>609.26757467521145</v>
      </c>
      <c r="N123" s="1">
        <f t="shared" si="4"/>
        <v>649.51891113914235</v>
      </c>
      <c r="O123" s="1">
        <f t="shared" si="6"/>
        <v>40.251336463930905</v>
      </c>
      <c r="P123" s="1">
        <f t="shared" si="7"/>
        <v>49704.903005238411</v>
      </c>
    </row>
    <row r="124" spans="12:16" x14ac:dyDescent="0.25">
      <c r="L124" s="1">
        <v>122</v>
      </c>
      <c r="M124" s="1">
        <f t="shared" si="5"/>
        <v>609.75498873495167</v>
      </c>
      <c r="N124" s="1">
        <f t="shared" si="4"/>
        <v>649.51891113914235</v>
      </c>
      <c r="O124" s="1">
        <f t="shared" si="6"/>
        <v>39.76392240419073</v>
      </c>
      <c r="P124" s="1">
        <f t="shared" si="7"/>
        <v>49095.148016503459</v>
      </c>
    </row>
    <row r="125" spans="12:16" x14ac:dyDescent="0.25">
      <c r="L125" s="1">
        <v>123</v>
      </c>
      <c r="M125" s="1">
        <f t="shared" si="5"/>
        <v>610.24279272593958</v>
      </c>
      <c r="N125" s="1">
        <f t="shared" si="4"/>
        <v>649.51891113914235</v>
      </c>
      <c r="O125" s="1">
        <f t="shared" si="6"/>
        <v>39.276118413202767</v>
      </c>
      <c r="P125" s="1">
        <f t="shared" si="7"/>
        <v>48484.905223777518</v>
      </c>
    </row>
    <row r="126" spans="12:16" x14ac:dyDescent="0.25">
      <c r="L126" s="1">
        <v>124</v>
      </c>
      <c r="M126" s="1">
        <f t="shared" si="5"/>
        <v>610.73098696012039</v>
      </c>
      <c r="N126" s="1">
        <f t="shared" si="4"/>
        <v>649.51891113914235</v>
      </c>
      <c r="O126" s="1">
        <f t="shared" si="6"/>
        <v>38.787924179022014</v>
      </c>
      <c r="P126" s="1">
        <f t="shared" si="7"/>
        <v>47874.174236817395</v>
      </c>
    </row>
    <row r="127" spans="12:16" x14ac:dyDescent="0.25">
      <c r="L127" s="1">
        <v>125</v>
      </c>
      <c r="M127" s="1">
        <f t="shared" si="5"/>
        <v>611.21957174968838</v>
      </c>
      <c r="N127" s="1">
        <f t="shared" si="4"/>
        <v>649.51891113914235</v>
      </c>
      <c r="O127" s="1">
        <f t="shared" si="6"/>
        <v>38.29933938945392</v>
      </c>
      <c r="P127" s="1">
        <f t="shared" si="7"/>
        <v>47262.954665067708</v>
      </c>
    </row>
    <row r="128" spans="12:16" x14ac:dyDescent="0.25">
      <c r="L128" s="1">
        <v>126</v>
      </c>
      <c r="M128" s="1">
        <f t="shared" si="5"/>
        <v>611.70854740708819</v>
      </c>
      <c r="N128" s="1">
        <f t="shared" si="4"/>
        <v>649.51891113914235</v>
      </c>
      <c r="O128" s="1">
        <f t="shared" si="6"/>
        <v>37.810363732054171</v>
      </c>
      <c r="P128" s="1">
        <f t="shared" si="7"/>
        <v>46651.246117660616</v>
      </c>
    </row>
    <row r="129" spans="12:16" x14ac:dyDescent="0.25">
      <c r="L129" s="1">
        <v>127</v>
      </c>
      <c r="M129" s="1">
        <f t="shared" si="5"/>
        <v>612.19791424501386</v>
      </c>
      <c r="N129" s="1">
        <f t="shared" si="4"/>
        <v>649.51891113914235</v>
      </c>
      <c r="O129" s="1">
        <f t="shared" si="6"/>
        <v>37.320996894128491</v>
      </c>
      <c r="P129" s="1">
        <f t="shared" si="7"/>
        <v>46039.048203415601</v>
      </c>
    </row>
    <row r="130" spans="12:16" x14ac:dyDescent="0.25">
      <c r="L130" s="1">
        <v>128</v>
      </c>
      <c r="M130" s="1">
        <f t="shared" si="5"/>
        <v>612.68767257640991</v>
      </c>
      <c r="N130" s="1">
        <f t="shared" si="4"/>
        <v>649.51891113914235</v>
      </c>
      <c r="O130" s="1">
        <f t="shared" si="6"/>
        <v>36.83123856273248</v>
      </c>
      <c r="P130" s="1">
        <f t="shared" si="7"/>
        <v>45426.360530839193</v>
      </c>
    </row>
    <row r="131" spans="12:16" x14ac:dyDescent="0.25">
      <c r="L131" s="1">
        <v>129</v>
      </c>
      <c r="M131" s="1">
        <f t="shared" si="5"/>
        <v>613.17782271447095</v>
      </c>
      <c r="N131" s="1">
        <f t="shared" ref="N131:N194" si="8">P$2*((((1+Q$2)^200)*Q$2)/(((1+Q$2)^200)-1))</f>
        <v>649.51891113914235</v>
      </c>
      <c r="O131" s="1">
        <f t="shared" si="6"/>
        <v>36.341088424671355</v>
      </c>
      <c r="P131" s="1">
        <f t="shared" si="7"/>
        <v>44813.182708124725</v>
      </c>
    </row>
    <row r="132" spans="12:16" x14ac:dyDescent="0.25">
      <c r="L132" s="1">
        <v>130</v>
      </c>
      <c r="M132" s="1">
        <f t="shared" ref="M132:M195" si="9">N132-O132</f>
        <v>613.66836497264262</v>
      </c>
      <c r="N132" s="1">
        <f t="shared" si="8"/>
        <v>649.51891113914235</v>
      </c>
      <c r="O132" s="1">
        <f t="shared" ref="O132:O195" si="10">P131*Q$2</f>
        <v>35.850546166499782</v>
      </c>
      <c r="P132" s="1">
        <f t="shared" ref="P132:P195" si="11">P131-M132</f>
        <v>44199.514343152085</v>
      </c>
    </row>
    <row r="133" spans="12:16" x14ac:dyDescent="0.25">
      <c r="L133" s="1">
        <v>131</v>
      </c>
      <c r="M133" s="1">
        <f t="shared" si="9"/>
        <v>614.15929966462068</v>
      </c>
      <c r="N133" s="1">
        <f t="shared" si="8"/>
        <v>649.51891113914235</v>
      </c>
      <c r="O133" s="1">
        <f t="shared" si="10"/>
        <v>35.359611474521671</v>
      </c>
      <c r="P133" s="1">
        <f t="shared" si="11"/>
        <v>43585.355043487463</v>
      </c>
    </row>
    <row r="134" spans="12:16" x14ac:dyDescent="0.25">
      <c r="L134" s="1">
        <v>132</v>
      </c>
      <c r="M134" s="1">
        <f t="shared" si="9"/>
        <v>614.65062710435234</v>
      </c>
      <c r="N134" s="1">
        <f t="shared" si="8"/>
        <v>649.51891113914235</v>
      </c>
      <c r="O134" s="1">
        <f t="shared" si="10"/>
        <v>34.868284034789973</v>
      </c>
      <c r="P134" s="1">
        <f t="shared" si="11"/>
        <v>42970.704416383109</v>
      </c>
    </row>
    <row r="135" spans="12:16" x14ac:dyDescent="0.25">
      <c r="L135" s="1">
        <v>133</v>
      </c>
      <c r="M135" s="1">
        <f t="shared" si="9"/>
        <v>615.14234760603586</v>
      </c>
      <c r="N135" s="1">
        <f t="shared" si="8"/>
        <v>649.51891113914235</v>
      </c>
      <c r="O135" s="1">
        <f t="shared" si="10"/>
        <v>34.376563533106491</v>
      </c>
      <c r="P135" s="1">
        <f t="shared" si="11"/>
        <v>42355.562068777072</v>
      </c>
    </row>
    <row r="136" spans="12:16" x14ac:dyDescent="0.25">
      <c r="L136" s="1">
        <v>134</v>
      </c>
      <c r="M136" s="1">
        <f t="shared" si="9"/>
        <v>615.63446148412072</v>
      </c>
      <c r="N136" s="1">
        <f t="shared" si="8"/>
        <v>649.51891113914235</v>
      </c>
      <c r="O136" s="1">
        <f t="shared" si="10"/>
        <v>33.884449655021662</v>
      </c>
      <c r="P136" s="1">
        <f t="shared" si="11"/>
        <v>41739.92760729295</v>
      </c>
    </row>
    <row r="137" spans="12:16" x14ac:dyDescent="0.25">
      <c r="L137" s="1">
        <v>135</v>
      </c>
      <c r="M137" s="1">
        <f t="shared" si="9"/>
        <v>616.12696905330802</v>
      </c>
      <c r="N137" s="1">
        <f t="shared" si="8"/>
        <v>649.51891113914235</v>
      </c>
      <c r="O137" s="1">
        <f t="shared" si="10"/>
        <v>33.391942085834359</v>
      </c>
      <c r="P137" s="1">
        <f t="shared" si="11"/>
        <v>41123.800638239642</v>
      </c>
    </row>
    <row r="138" spans="12:16" x14ac:dyDescent="0.25">
      <c r="L138" s="1">
        <v>136</v>
      </c>
      <c r="M138" s="1">
        <f t="shared" si="9"/>
        <v>616.61987062855064</v>
      </c>
      <c r="N138" s="1">
        <f t="shared" si="8"/>
        <v>649.51891113914235</v>
      </c>
      <c r="O138" s="1">
        <f t="shared" si="10"/>
        <v>32.899040510591718</v>
      </c>
      <c r="P138" s="1">
        <f t="shared" si="11"/>
        <v>40507.180767611091</v>
      </c>
    </row>
    <row r="139" spans="12:16" x14ac:dyDescent="0.25">
      <c r="L139" s="1">
        <v>137</v>
      </c>
      <c r="M139" s="1">
        <f t="shared" si="9"/>
        <v>617.11316652505343</v>
      </c>
      <c r="N139" s="1">
        <f t="shared" si="8"/>
        <v>649.51891113914235</v>
      </c>
      <c r="O139" s="1">
        <f t="shared" si="10"/>
        <v>32.405744614088874</v>
      </c>
      <c r="P139" s="1">
        <f t="shared" si="11"/>
        <v>39890.067601086041</v>
      </c>
    </row>
    <row r="140" spans="12:16" x14ac:dyDescent="0.25">
      <c r="L140" s="1">
        <v>138</v>
      </c>
      <c r="M140" s="1">
        <f t="shared" si="9"/>
        <v>617.60685705827348</v>
      </c>
      <c r="N140" s="1">
        <f t="shared" si="8"/>
        <v>649.51891113914235</v>
      </c>
      <c r="O140" s="1">
        <f t="shared" si="10"/>
        <v>31.912054080868835</v>
      </c>
      <c r="P140" s="1">
        <f t="shared" si="11"/>
        <v>39272.460744027769</v>
      </c>
    </row>
    <row r="141" spans="12:16" x14ac:dyDescent="0.25">
      <c r="L141" s="1">
        <v>139</v>
      </c>
      <c r="M141" s="1">
        <f t="shared" si="9"/>
        <v>618.10094254392016</v>
      </c>
      <c r="N141" s="1">
        <f t="shared" si="8"/>
        <v>649.51891113914235</v>
      </c>
      <c r="O141" s="1">
        <f t="shared" si="10"/>
        <v>31.417968595222217</v>
      </c>
      <c r="P141" s="1">
        <f t="shared" si="11"/>
        <v>38654.35980148385</v>
      </c>
    </row>
    <row r="142" spans="12:16" x14ac:dyDescent="0.25">
      <c r="L142" s="1">
        <v>140</v>
      </c>
      <c r="M142" s="1">
        <f t="shared" si="9"/>
        <v>618.59542329795522</v>
      </c>
      <c r="N142" s="1">
        <f t="shared" si="8"/>
        <v>649.51891113914235</v>
      </c>
      <c r="O142" s="1">
        <f t="shared" si="10"/>
        <v>30.923487841187082</v>
      </c>
      <c r="P142" s="1">
        <f t="shared" si="11"/>
        <v>38035.764378185893</v>
      </c>
    </row>
    <row r="143" spans="12:16" x14ac:dyDescent="0.25">
      <c r="L143" s="1">
        <v>141</v>
      </c>
      <c r="M143" s="1">
        <f t="shared" si="9"/>
        <v>619.09029963659361</v>
      </c>
      <c r="N143" s="1">
        <f t="shared" si="8"/>
        <v>649.51891113914235</v>
      </c>
      <c r="O143" s="1">
        <f t="shared" si="10"/>
        <v>30.428611502548716</v>
      </c>
      <c r="P143" s="1">
        <f t="shared" si="11"/>
        <v>37416.674078549302</v>
      </c>
    </row>
    <row r="144" spans="12:16" x14ac:dyDescent="0.25">
      <c r="L144" s="1">
        <v>142</v>
      </c>
      <c r="M144" s="1">
        <f t="shared" si="9"/>
        <v>619.58557187630288</v>
      </c>
      <c r="N144" s="1">
        <f t="shared" si="8"/>
        <v>649.51891113914235</v>
      </c>
      <c r="O144" s="1">
        <f t="shared" si="10"/>
        <v>29.933339262839443</v>
      </c>
      <c r="P144" s="1">
        <f t="shared" si="11"/>
        <v>36797.088506672997</v>
      </c>
    </row>
    <row r="145" spans="12:16" x14ac:dyDescent="0.25">
      <c r="L145" s="1">
        <v>143</v>
      </c>
      <c r="M145" s="1">
        <f t="shared" si="9"/>
        <v>620.08124033380398</v>
      </c>
      <c r="N145" s="1">
        <f t="shared" si="8"/>
        <v>649.51891113914235</v>
      </c>
      <c r="O145" s="1">
        <f t="shared" si="10"/>
        <v>29.437670805338399</v>
      </c>
      <c r="P145" s="1">
        <f t="shared" si="11"/>
        <v>36177.007266339191</v>
      </c>
    </row>
    <row r="146" spans="12:16" x14ac:dyDescent="0.25">
      <c r="L146" s="1">
        <v>144</v>
      </c>
      <c r="M146" s="1">
        <f t="shared" si="9"/>
        <v>620.57730532607104</v>
      </c>
      <c r="N146" s="1">
        <f t="shared" si="8"/>
        <v>649.51891113914235</v>
      </c>
      <c r="O146" s="1">
        <f t="shared" si="10"/>
        <v>28.941605813071355</v>
      </c>
      <c r="P146" s="1">
        <f t="shared" si="11"/>
        <v>35556.42996101312</v>
      </c>
    </row>
    <row r="147" spans="12:16" x14ac:dyDescent="0.25">
      <c r="L147" s="1">
        <v>145</v>
      </c>
      <c r="M147" s="1">
        <f t="shared" si="9"/>
        <v>621.07376717033185</v>
      </c>
      <c r="N147" s="1">
        <f t="shared" si="8"/>
        <v>649.51891113914235</v>
      </c>
      <c r="O147" s="1">
        <f t="shared" si="10"/>
        <v>28.445143968810498</v>
      </c>
      <c r="P147" s="1">
        <f t="shared" si="11"/>
        <v>34935.356193842788</v>
      </c>
    </row>
    <row r="148" spans="12:16" x14ac:dyDescent="0.25">
      <c r="L148" s="1">
        <v>146</v>
      </c>
      <c r="M148" s="1">
        <f t="shared" si="9"/>
        <v>621.57062618406815</v>
      </c>
      <c r="N148" s="1">
        <f t="shared" si="8"/>
        <v>649.51891113914235</v>
      </c>
      <c r="O148" s="1">
        <f t="shared" si="10"/>
        <v>27.948284955074232</v>
      </c>
      <c r="P148" s="1">
        <f t="shared" si="11"/>
        <v>34313.785567658721</v>
      </c>
    </row>
    <row r="149" spans="12:16" x14ac:dyDescent="0.25">
      <c r="L149" s="1">
        <v>147</v>
      </c>
      <c r="M149" s="1">
        <f t="shared" si="9"/>
        <v>622.06788268501532</v>
      </c>
      <c r="N149" s="1">
        <f t="shared" si="8"/>
        <v>649.51891113914235</v>
      </c>
      <c r="O149" s="1">
        <f t="shared" si="10"/>
        <v>27.451028454126977</v>
      </c>
      <c r="P149" s="1">
        <f t="shared" si="11"/>
        <v>33691.717684973708</v>
      </c>
    </row>
    <row r="150" spans="12:16" x14ac:dyDescent="0.25">
      <c r="L150" s="1">
        <v>148</v>
      </c>
      <c r="M150" s="1">
        <f t="shared" si="9"/>
        <v>622.56553699116341</v>
      </c>
      <c r="N150" s="1">
        <f t="shared" si="8"/>
        <v>649.51891113914235</v>
      </c>
      <c r="O150" s="1">
        <f t="shared" si="10"/>
        <v>26.953374147978966</v>
      </c>
      <c r="P150" s="1">
        <f t="shared" si="11"/>
        <v>33069.152147982546</v>
      </c>
    </row>
    <row r="151" spans="12:16" x14ac:dyDescent="0.25">
      <c r="L151" s="1">
        <v>149</v>
      </c>
      <c r="M151" s="1">
        <f t="shared" si="9"/>
        <v>623.06358942075633</v>
      </c>
      <c r="N151" s="1">
        <f t="shared" si="8"/>
        <v>649.51891113914235</v>
      </c>
      <c r="O151" s="1">
        <f t="shared" si="10"/>
        <v>26.455321718386038</v>
      </c>
      <c r="P151" s="1">
        <f t="shared" si="11"/>
        <v>32446.088558561791</v>
      </c>
    </row>
    <row r="152" spans="12:16" x14ac:dyDescent="0.25">
      <c r="L152" s="1">
        <v>150</v>
      </c>
      <c r="M152" s="1">
        <f t="shared" si="9"/>
        <v>623.56204029229286</v>
      </c>
      <c r="N152" s="1">
        <f t="shared" si="8"/>
        <v>649.51891113914235</v>
      </c>
      <c r="O152" s="1">
        <f t="shared" si="10"/>
        <v>25.956870846849434</v>
      </c>
      <c r="P152" s="1">
        <f t="shared" si="11"/>
        <v>31822.526518269497</v>
      </c>
    </row>
    <row r="153" spans="12:16" x14ac:dyDescent="0.25">
      <c r="L153" s="1">
        <v>151</v>
      </c>
      <c r="M153" s="1">
        <f t="shared" si="9"/>
        <v>624.06088992452669</v>
      </c>
      <c r="N153" s="1">
        <f t="shared" si="8"/>
        <v>649.51891113914235</v>
      </c>
      <c r="O153" s="1">
        <f t="shared" si="10"/>
        <v>25.458021214615599</v>
      </c>
      <c r="P153" s="1">
        <f t="shared" si="11"/>
        <v>31198.465628344969</v>
      </c>
    </row>
    <row r="154" spans="12:16" x14ac:dyDescent="0.25">
      <c r="L154" s="1">
        <v>152</v>
      </c>
      <c r="M154" s="1">
        <f t="shared" si="9"/>
        <v>624.56013863646638</v>
      </c>
      <c r="N154" s="1">
        <f t="shared" si="8"/>
        <v>649.51891113914235</v>
      </c>
      <c r="O154" s="1">
        <f t="shared" si="10"/>
        <v>24.958772502675977</v>
      </c>
      <c r="P154" s="1">
        <f t="shared" si="11"/>
        <v>30573.905489708504</v>
      </c>
    </row>
    <row r="155" spans="12:16" x14ac:dyDescent="0.25">
      <c r="L155" s="1">
        <v>153</v>
      </c>
      <c r="M155" s="1">
        <f t="shared" si="9"/>
        <v>625.0597867473756</v>
      </c>
      <c r="N155" s="1">
        <f t="shared" si="8"/>
        <v>649.51891113914235</v>
      </c>
      <c r="O155" s="1">
        <f t="shared" si="10"/>
        <v>24.459124391766803</v>
      </c>
      <c r="P155" s="1">
        <f t="shared" si="11"/>
        <v>29948.845702961127</v>
      </c>
    </row>
    <row r="156" spans="12:16" x14ac:dyDescent="0.25">
      <c r="L156" s="1">
        <v>154</v>
      </c>
      <c r="M156" s="1">
        <f t="shared" si="9"/>
        <v>625.55983457677348</v>
      </c>
      <c r="N156" s="1">
        <f t="shared" si="8"/>
        <v>649.51891113914235</v>
      </c>
      <c r="O156" s="1">
        <f t="shared" si="10"/>
        <v>23.959076562368903</v>
      </c>
      <c r="P156" s="1">
        <f t="shared" si="11"/>
        <v>29323.285868384355</v>
      </c>
    </row>
    <row r="157" spans="12:16" x14ac:dyDescent="0.25">
      <c r="L157" s="1">
        <v>155</v>
      </c>
      <c r="M157" s="1">
        <f t="shared" si="9"/>
        <v>626.06028244443485</v>
      </c>
      <c r="N157" s="1">
        <f t="shared" si="8"/>
        <v>649.51891113914235</v>
      </c>
      <c r="O157" s="1">
        <f t="shared" si="10"/>
        <v>23.458628694707485</v>
      </c>
      <c r="P157" s="1">
        <f t="shared" si="11"/>
        <v>28697.225585939919</v>
      </c>
    </row>
    <row r="158" spans="12:16" x14ac:dyDescent="0.25">
      <c r="L158" s="1">
        <v>156</v>
      </c>
      <c r="M158" s="1">
        <f t="shared" si="9"/>
        <v>626.56113067039041</v>
      </c>
      <c r="N158" s="1">
        <f t="shared" si="8"/>
        <v>649.51891113914235</v>
      </c>
      <c r="O158" s="1">
        <f t="shared" si="10"/>
        <v>22.957780468751938</v>
      </c>
      <c r="P158" s="1">
        <f t="shared" si="11"/>
        <v>28070.664455269529</v>
      </c>
    </row>
    <row r="159" spans="12:16" x14ac:dyDescent="0.25">
      <c r="L159" s="1">
        <v>157</v>
      </c>
      <c r="M159" s="1">
        <f t="shared" si="9"/>
        <v>627.06237957492669</v>
      </c>
      <c r="N159" s="1">
        <f t="shared" si="8"/>
        <v>649.51891113914235</v>
      </c>
      <c r="O159" s="1">
        <f t="shared" si="10"/>
        <v>22.456531564215624</v>
      </c>
      <c r="P159" s="1">
        <f t="shared" si="11"/>
        <v>27443.602075694602</v>
      </c>
    </row>
    <row r="160" spans="12:16" x14ac:dyDescent="0.25">
      <c r="L160" s="1">
        <v>158</v>
      </c>
      <c r="M160" s="1">
        <f t="shared" si="9"/>
        <v>627.56402947858669</v>
      </c>
      <c r="N160" s="1">
        <f t="shared" si="8"/>
        <v>649.51891113914235</v>
      </c>
      <c r="O160" s="1">
        <f t="shared" si="10"/>
        <v>21.954881660555682</v>
      </c>
      <c r="P160" s="1">
        <f t="shared" si="11"/>
        <v>26816.038046216014</v>
      </c>
    </row>
    <row r="161" spans="12:16" x14ac:dyDescent="0.25">
      <c r="L161" s="1">
        <v>159</v>
      </c>
      <c r="M161" s="1">
        <f t="shared" si="9"/>
        <v>628.06608070216953</v>
      </c>
      <c r="N161" s="1">
        <f t="shared" si="8"/>
        <v>649.51891113914235</v>
      </c>
      <c r="O161" s="1">
        <f t="shared" si="10"/>
        <v>21.45283043697281</v>
      </c>
      <c r="P161" s="1">
        <f t="shared" si="11"/>
        <v>26187.971965513843</v>
      </c>
    </row>
    <row r="162" spans="12:16" x14ac:dyDescent="0.25">
      <c r="L162" s="1">
        <v>160</v>
      </c>
      <c r="M162" s="1">
        <f t="shared" si="9"/>
        <v>628.56853356673128</v>
      </c>
      <c r="N162" s="1">
        <f t="shared" si="8"/>
        <v>649.51891113914235</v>
      </c>
      <c r="O162" s="1">
        <f t="shared" si="10"/>
        <v>20.950377572411075</v>
      </c>
      <c r="P162" s="1">
        <f t="shared" si="11"/>
        <v>25559.40343194711</v>
      </c>
    </row>
    <row r="163" spans="12:16" x14ac:dyDescent="0.25">
      <c r="L163" s="1">
        <v>161</v>
      </c>
      <c r="M163" s="1">
        <f t="shared" si="9"/>
        <v>629.0713883935847</v>
      </c>
      <c r="N163" s="1">
        <f t="shared" si="8"/>
        <v>649.51891113914235</v>
      </c>
      <c r="O163" s="1">
        <f t="shared" si="10"/>
        <v>20.447522745557688</v>
      </c>
      <c r="P163" s="1">
        <f t="shared" si="11"/>
        <v>24930.332043553524</v>
      </c>
    </row>
    <row r="164" spans="12:16" x14ac:dyDescent="0.25">
      <c r="L164" s="1">
        <v>162</v>
      </c>
      <c r="M164" s="1">
        <f t="shared" si="9"/>
        <v>629.5746455042995</v>
      </c>
      <c r="N164" s="1">
        <f t="shared" si="8"/>
        <v>649.51891113914235</v>
      </c>
      <c r="O164" s="1">
        <f t="shared" si="10"/>
        <v>19.944265634842822</v>
      </c>
      <c r="P164" s="1">
        <f t="shared" si="11"/>
        <v>24300.757398049223</v>
      </c>
    </row>
    <row r="165" spans="12:16" x14ac:dyDescent="0.25">
      <c r="L165" s="1">
        <v>163</v>
      </c>
      <c r="M165" s="1">
        <f t="shared" si="9"/>
        <v>630.07830522070299</v>
      </c>
      <c r="N165" s="1">
        <f t="shared" si="8"/>
        <v>649.51891113914235</v>
      </c>
      <c r="O165" s="1">
        <f t="shared" si="10"/>
        <v>19.440605918439381</v>
      </c>
      <c r="P165" s="1">
        <f t="shared" si="11"/>
        <v>23670.679092828519</v>
      </c>
    </row>
    <row r="166" spans="12:16" x14ac:dyDescent="0.25">
      <c r="L166" s="1">
        <v>164</v>
      </c>
      <c r="M166" s="1">
        <f t="shared" si="9"/>
        <v>630.58236786487953</v>
      </c>
      <c r="N166" s="1">
        <f t="shared" si="8"/>
        <v>649.51891113914235</v>
      </c>
      <c r="O166" s="1">
        <f t="shared" si="10"/>
        <v>18.936543274262817</v>
      </c>
      <c r="P166" s="1">
        <f t="shared" si="11"/>
        <v>23040.096724963638</v>
      </c>
    </row>
    <row r="167" spans="12:16" x14ac:dyDescent="0.25">
      <c r="L167" s="1">
        <v>165</v>
      </c>
      <c r="M167" s="1">
        <f t="shared" si="9"/>
        <v>631.08683375917144</v>
      </c>
      <c r="N167" s="1">
        <f t="shared" si="8"/>
        <v>649.51891113914235</v>
      </c>
      <c r="O167" s="1">
        <f t="shared" si="10"/>
        <v>18.432077379970909</v>
      </c>
      <c r="P167" s="1">
        <f t="shared" si="11"/>
        <v>22409.009891204467</v>
      </c>
    </row>
    <row r="168" spans="12:16" x14ac:dyDescent="0.25">
      <c r="L168" s="1">
        <v>166</v>
      </c>
      <c r="M168" s="1">
        <f t="shared" si="9"/>
        <v>631.59170322617877</v>
      </c>
      <c r="N168" s="1">
        <f t="shared" si="8"/>
        <v>649.51891113914235</v>
      </c>
      <c r="O168" s="1">
        <f t="shared" si="10"/>
        <v>17.927207912963574</v>
      </c>
      <c r="P168" s="1">
        <f t="shared" si="11"/>
        <v>21777.418187978288</v>
      </c>
    </row>
    <row r="169" spans="12:16" x14ac:dyDescent="0.25">
      <c r="L169" s="1">
        <v>167</v>
      </c>
      <c r="M169" s="1">
        <f t="shared" si="9"/>
        <v>632.09697658875973</v>
      </c>
      <c r="N169" s="1">
        <f t="shared" si="8"/>
        <v>649.51891113914235</v>
      </c>
      <c r="O169" s="1">
        <f t="shared" si="10"/>
        <v>17.42193455038263</v>
      </c>
      <c r="P169" s="1">
        <f t="shared" si="11"/>
        <v>21145.321211389528</v>
      </c>
    </row>
    <row r="170" spans="12:16" x14ac:dyDescent="0.25">
      <c r="L170" s="1">
        <v>168</v>
      </c>
      <c r="M170" s="1">
        <f t="shared" si="9"/>
        <v>632.60265417003075</v>
      </c>
      <c r="N170" s="1">
        <f t="shared" si="8"/>
        <v>649.51891113914235</v>
      </c>
      <c r="O170" s="1">
        <f t="shared" si="10"/>
        <v>16.916256969111622</v>
      </c>
      <c r="P170" s="1">
        <f t="shared" si="11"/>
        <v>20512.718557219498</v>
      </c>
    </row>
    <row r="171" spans="12:16" x14ac:dyDescent="0.25">
      <c r="L171" s="1">
        <v>169</v>
      </c>
      <c r="M171" s="1">
        <f t="shared" si="9"/>
        <v>633.10873629336675</v>
      </c>
      <c r="N171" s="1">
        <f t="shared" si="8"/>
        <v>649.51891113914235</v>
      </c>
      <c r="O171" s="1">
        <f t="shared" si="10"/>
        <v>16.4101748457756</v>
      </c>
      <c r="P171" s="1">
        <f t="shared" si="11"/>
        <v>19879.609820926133</v>
      </c>
    </row>
    <row r="172" spans="12:16" x14ac:dyDescent="0.25">
      <c r="L172" s="1">
        <v>170</v>
      </c>
      <c r="M172" s="1">
        <f t="shared" si="9"/>
        <v>633.61522328240142</v>
      </c>
      <c r="N172" s="1">
        <f t="shared" si="8"/>
        <v>649.51891113914235</v>
      </c>
      <c r="O172" s="1">
        <f t="shared" si="10"/>
        <v>15.903687856740907</v>
      </c>
      <c r="P172" s="1">
        <f t="shared" si="11"/>
        <v>19245.99459764373</v>
      </c>
    </row>
    <row r="173" spans="12:16" x14ac:dyDescent="0.25">
      <c r="L173" s="1">
        <v>171</v>
      </c>
      <c r="M173" s="1">
        <f t="shared" si="9"/>
        <v>634.12211546102731</v>
      </c>
      <c r="N173" s="1">
        <f t="shared" si="8"/>
        <v>649.51891113914235</v>
      </c>
      <c r="O173" s="1">
        <f t="shared" si="10"/>
        <v>15.396795678114986</v>
      </c>
      <c r="P173" s="1">
        <f t="shared" si="11"/>
        <v>18611.872482182702</v>
      </c>
    </row>
    <row r="174" spans="12:16" x14ac:dyDescent="0.25">
      <c r="L174" s="1">
        <v>172</v>
      </c>
      <c r="M174" s="1">
        <f t="shared" si="9"/>
        <v>634.62941315339617</v>
      </c>
      <c r="N174" s="1">
        <f t="shared" si="8"/>
        <v>649.51891113914235</v>
      </c>
      <c r="O174" s="1">
        <f t="shared" si="10"/>
        <v>14.889497985746162</v>
      </c>
      <c r="P174" s="1">
        <f t="shared" si="11"/>
        <v>17977.243069029304</v>
      </c>
    </row>
    <row r="175" spans="12:16" x14ac:dyDescent="0.25">
      <c r="L175" s="1">
        <v>173</v>
      </c>
      <c r="M175" s="1">
        <f t="shared" si="9"/>
        <v>635.13711668391886</v>
      </c>
      <c r="N175" s="1">
        <f t="shared" si="8"/>
        <v>649.51891113914235</v>
      </c>
      <c r="O175" s="1">
        <f t="shared" si="10"/>
        <v>14.381794455223444</v>
      </c>
      <c r="P175" s="1">
        <f t="shared" si="11"/>
        <v>17342.105952345384</v>
      </c>
    </row>
    <row r="176" spans="12:16" x14ac:dyDescent="0.25">
      <c r="L176" s="1">
        <v>174</v>
      </c>
      <c r="M176" s="1">
        <f t="shared" si="9"/>
        <v>635.645226377266</v>
      </c>
      <c r="N176" s="1">
        <f t="shared" si="8"/>
        <v>649.51891113914235</v>
      </c>
      <c r="O176" s="1">
        <f t="shared" si="10"/>
        <v>13.873684761876309</v>
      </c>
      <c r="P176" s="1">
        <f t="shared" si="11"/>
        <v>16706.460725968118</v>
      </c>
    </row>
    <row r="177" spans="12:16" x14ac:dyDescent="0.25">
      <c r="L177" s="1">
        <v>175</v>
      </c>
      <c r="M177" s="1">
        <f t="shared" si="9"/>
        <v>636.15374255836787</v>
      </c>
      <c r="N177" s="1">
        <f t="shared" si="8"/>
        <v>649.51891113914235</v>
      </c>
      <c r="O177" s="1">
        <f t="shared" si="10"/>
        <v>13.365168580774496</v>
      </c>
      <c r="P177" s="1">
        <f t="shared" si="11"/>
        <v>16070.30698340975</v>
      </c>
    </row>
    <row r="178" spans="12:16" x14ac:dyDescent="0.25">
      <c r="L178" s="1">
        <v>176</v>
      </c>
      <c r="M178" s="1">
        <f t="shared" si="9"/>
        <v>636.66266555241452</v>
      </c>
      <c r="N178" s="1">
        <f t="shared" si="8"/>
        <v>649.51891113914235</v>
      </c>
      <c r="O178" s="1">
        <f t="shared" si="10"/>
        <v>12.8562455867278</v>
      </c>
      <c r="P178" s="1">
        <f t="shared" si="11"/>
        <v>15433.644317857335</v>
      </c>
    </row>
    <row r="179" spans="12:16" x14ac:dyDescent="0.25">
      <c r="L179" s="1">
        <v>177</v>
      </c>
      <c r="M179" s="1">
        <f t="shared" si="9"/>
        <v>637.17199568485648</v>
      </c>
      <c r="N179" s="1">
        <f t="shared" si="8"/>
        <v>649.51891113914235</v>
      </c>
      <c r="O179" s="1">
        <f t="shared" si="10"/>
        <v>12.346915454285869</v>
      </c>
      <c r="P179" s="1">
        <f t="shared" si="11"/>
        <v>14796.472322172478</v>
      </c>
    </row>
    <row r="180" spans="12:16" x14ac:dyDescent="0.25">
      <c r="L180" s="1">
        <v>178</v>
      </c>
      <c r="M180" s="1">
        <f t="shared" si="9"/>
        <v>637.68173328140438</v>
      </c>
      <c r="N180" s="1">
        <f t="shared" si="8"/>
        <v>649.51891113914235</v>
      </c>
      <c r="O180" s="1">
        <f t="shared" si="10"/>
        <v>11.837177857737982</v>
      </c>
      <c r="P180" s="1">
        <f t="shared" si="11"/>
        <v>14158.790588891074</v>
      </c>
    </row>
    <row r="181" spans="12:16" x14ac:dyDescent="0.25">
      <c r="L181" s="1">
        <v>179</v>
      </c>
      <c r="M181" s="1">
        <f t="shared" si="9"/>
        <v>638.19187866802952</v>
      </c>
      <c r="N181" s="1">
        <f t="shared" si="8"/>
        <v>649.51891113914235</v>
      </c>
      <c r="O181" s="1">
        <f t="shared" si="10"/>
        <v>11.32703247111286</v>
      </c>
      <c r="P181" s="1">
        <f t="shared" si="11"/>
        <v>13520.598710223045</v>
      </c>
    </row>
    <row r="182" spans="12:16" x14ac:dyDescent="0.25">
      <c r="L182" s="1">
        <v>180</v>
      </c>
      <c r="M182" s="1">
        <f t="shared" si="9"/>
        <v>638.7024321709639</v>
      </c>
      <c r="N182" s="1">
        <f t="shared" si="8"/>
        <v>649.51891113914235</v>
      </c>
      <c r="O182" s="1">
        <f t="shared" si="10"/>
        <v>10.816478968178437</v>
      </c>
      <c r="P182" s="1">
        <f t="shared" si="11"/>
        <v>12881.896278052081</v>
      </c>
    </row>
    <row r="183" spans="12:16" x14ac:dyDescent="0.25">
      <c r="L183" s="1">
        <v>181</v>
      </c>
      <c r="M183" s="1">
        <f t="shared" si="9"/>
        <v>639.21339411670067</v>
      </c>
      <c r="N183" s="1">
        <f t="shared" si="8"/>
        <v>649.51891113914235</v>
      </c>
      <c r="O183" s="1">
        <f t="shared" si="10"/>
        <v>10.305517022441666</v>
      </c>
      <c r="P183" s="1">
        <f t="shared" si="11"/>
        <v>12242.68288393538</v>
      </c>
    </row>
    <row r="184" spans="12:16" x14ac:dyDescent="0.25">
      <c r="L184" s="1">
        <v>182</v>
      </c>
      <c r="M184" s="1">
        <f t="shared" si="9"/>
        <v>639.72476483199409</v>
      </c>
      <c r="N184" s="1">
        <f t="shared" si="8"/>
        <v>649.51891113914235</v>
      </c>
      <c r="O184" s="1">
        <f t="shared" si="10"/>
        <v>9.7941463071483046</v>
      </c>
      <c r="P184" s="1">
        <f t="shared" si="11"/>
        <v>11602.958119103387</v>
      </c>
    </row>
    <row r="185" spans="12:16" x14ac:dyDescent="0.25">
      <c r="L185" s="1">
        <v>183</v>
      </c>
      <c r="M185" s="1">
        <f t="shared" si="9"/>
        <v>640.23654464385959</v>
      </c>
      <c r="N185" s="1">
        <f t="shared" si="8"/>
        <v>649.51891113914235</v>
      </c>
      <c r="O185" s="1">
        <f t="shared" si="10"/>
        <v>9.2823664952827105</v>
      </c>
      <c r="P185" s="1">
        <f t="shared" si="11"/>
        <v>10962.721574459527</v>
      </c>
    </row>
    <row r="186" spans="12:16" x14ac:dyDescent="0.25">
      <c r="L186" s="1">
        <v>184</v>
      </c>
      <c r="M186" s="1">
        <f t="shared" si="9"/>
        <v>640.74873387957473</v>
      </c>
      <c r="N186" s="1">
        <f t="shared" si="8"/>
        <v>649.51891113914235</v>
      </c>
      <c r="O186" s="1">
        <f t="shared" si="10"/>
        <v>8.7701772595676211</v>
      </c>
      <c r="P186" s="1">
        <f t="shared" si="11"/>
        <v>10321.972840579952</v>
      </c>
    </row>
    <row r="187" spans="12:16" x14ac:dyDescent="0.25">
      <c r="L187" s="1">
        <v>185</v>
      </c>
      <c r="M187" s="1">
        <f t="shared" si="9"/>
        <v>641.26133286667834</v>
      </c>
      <c r="N187" s="1">
        <f t="shared" si="8"/>
        <v>649.51891113914235</v>
      </c>
      <c r="O187" s="1">
        <f t="shared" si="10"/>
        <v>8.257578272463963</v>
      </c>
      <c r="P187" s="1">
        <f t="shared" si="11"/>
        <v>9680.7115077132748</v>
      </c>
    </row>
    <row r="188" spans="12:16" x14ac:dyDescent="0.25">
      <c r="L188" s="1">
        <v>186</v>
      </c>
      <c r="M188" s="1">
        <f t="shared" si="9"/>
        <v>641.77434193297177</v>
      </c>
      <c r="N188" s="1">
        <f t="shared" si="8"/>
        <v>649.51891113914235</v>
      </c>
      <c r="O188" s="1">
        <f t="shared" si="10"/>
        <v>7.7445692061706204</v>
      </c>
      <c r="P188" s="1">
        <f t="shared" si="11"/>
        <v>9038.9371657803022</v>
      </c>
    </row>
    <row r="189" spans="12:16" x14ac:dyDescent="0.25">
      <c r="L189" s="1">
        <v>187</v>
      </c>
      <c r="M189" s="1">
        <f t="shared" si="9"/>
        <v>642.28776140651814</v>
      </c>
      <c r="N189" s="1">
        <f t="shared" si="8"/>
        <v>649.51891113914235</v>
      </c>
      <c r="O189" s="1">
        <f t="shared" si="10"/>
        <v>7.2311497326242424</v>
      </c>
      <c r="P189" s="1">
        <f t="shared" si="11"/>
        <v>8396.6494043737839</v>
      </c>
    </row>
    <row r="190" spans="12:16" x14ac:dyDescent="0.25">
      <c r="L190" s="1">
        <v>188</v>
      </c>
      <c r="M190" s="1">
        <f t="shared" si="9"/>
        <v>642.80159161564336</v>
      </c>
      <c r="N190" s="1">
        <f t="shared" si="8"/>
        <v>649.51891113914235</v>
      </c>
      <c r="O190" s="1">
        <f t="shared" si="10"/>
        <v>6.7173195234990271</v>
      </c>
      <c r="P190" s="1">
        <f t="shared" si="11"/>
        <v>7753.8478127581402</v>
      </c>
    </row>
    <row r="191" spans="12:16" x14ac:dyDescent="0.25">
      <c r="L191" s="1">
        <v>189</v>
      </c>
      <c r="M191" s="1">
        <f t="shared" si="9"/>
        <v>643.3158328889358</v>
      </c>
      <c r="N191" s="1">
        <f t="shared" si="8"/>
        <v>649.51891113914235</v>
      </c>
      <c r="O191" s="1">
        <f t="shared" si="10"/>
        <v>6.203078250206512</v>
      </c>
      <c r="P191" s="1">
        <f t="shared" si="11"/>
        <v>7110.5319798692044</v>
      </c>
    </row>
    <row r="192" spans="12:16" x14ac:dyDescent="0.25">
      <c r="L192" s="1">
        <v>190</v>
      </c>
      <c r="M192" s="1">
        <f t="shared" si="9"/>
        <v>643.83048555524704</v>
      </c>
      <c r="N192" s="1">
        <f t="shared" si="8"/>
        <v>649.51891113914235</v>
      </c>
      <c r="O192" s="1">
        <f t="shared" si="10"/>
        <v>5.6884255838953637</v>
      </c>
      <c r="P192" s="1">
        <f t="shared" si="11"/>
        <v>6466.7014943139575</v>
      </c>
    </row>
    <row r="193" spans="12:16" x14ac:dyDescent="0.25">
      <c r="L193" s="1">
        <v>191</v>
      </c>
      <c r="M193" s="1">
        <f t="shared" si="9"/>
        <v>644.34554994369114</v>
      </c>
      <c r="N193" s="1">
        <f t="shared" si="8"/>
        <v>649.51891113914235</v>
      </c>
      <c r="O193" s="1">
        <f t="shared" si="10"/>
        <v>5.1733611954511662</v>
      </c>
      <c r="P193" s="1">
        <f t="shared" si="11"/>
        <v>5822.3559443702661</v>
      </c>
    </row>
    <row r="194" spans="12:16" x14ac:dyDescent="0.25">
      <c r="L194" s="1">
        <v>192</v>
      </c>
      <c r="M194" s="1">
        <f t="shared" si="9"/>
        <v>644.86102638364616</v>
      </c>
      <c r="N194" s="1">
        <f t="shared" si="8"/>
        <v>649.51891113914235</v>
      </c>
      <c r="O194" s="1">
        <f t="shared" si="10"/>
        <v>4.6578847554962133</v>
      </c>
      <c r="P194" s="1">
        <f t="shared" si="11"/>
        <v>5177.4949179866198</v>
      </c>
    </row>
    <row r="195" spans="12:16" x14ac:dyDescent="0.25">
      <c r="L195" s="1">
        <v>193</v>
      </c>
      <c r="M195" s="1">
        <f t="shared" si="9"/>
        <v>645.376915204753</v>
      </c>
      <c r="N195" s="1">
        <f t="shared" ref="N195:N202" si="12">P$2*((((1+Q$2)^200)*Q$2)/(((1+Q$2)^200)-1))</f>
        <v>649.51891113914235</v>
      </c>
      <c r="O195" s="1">
        <f t="shared" si="10"/>
        <v>4.1419959343892963</v>
      </c>
      <c r="P195" s="1">
        <f t="shared" si="11"/>
        <v>4532.1180027818664</v>
      </c>
    </row>
    <row r="196" spans="12:16" x14ac:dyDescent="0.25">
      <c r="L196" s="1">
        <v>194</v>
      </c>
      <c r="M196" s="1">
        <f t="shared" ref="M196:M202" si="13">N196-O196</f>
        <v>645.89321673691688</v>
      </c>
      <c r="N196" s="1">
        <f t="shared" si="12"/>
        <v>649.51891113914235</v>
      </c>
      <c r="O196" s="1">
        <f t="shared" ref="O196:O202" si="14">P195*Q$2</f>
        <v>3.6256944022254931</v>
      </c>
      <c r="P196" s="1">
        <f t="shared" ref="P196:P202" si="15">P195-M196</f>
        <v>3886.2247860449497</v>
      </c>
    </row>
    <row r="197" spans="12:16" x14ac:dyDescent="0.25">
      <c r="L197" s="1">
        <v>195</v>
      </c>
      <c r="M197" s="1">
        <f t="shared" si="13"/>
        <v>646.40993131030643</v>
      </c>
      <c r="N197" s="1">
        <f t="shared" si="12"/>
        <v>649.51891113914235</v>
      </c>
      <c r="O197" s="1">
        <f t="shared" si="14"/>
        <v>3.10897982883596</v>
      </c>
      <c r="P197" s="1">
        <f t="shared" si="15"/>
        <v>3239.8148547346432</v>
      </c>
    </row>
    <row r="198" spans="12:16" x14ac:dyDescent="0.25">
      <c r="L198" s="1">
        <v>196</v>
      </c>
      <c r="M198" s="1">
        <f t="shared" si="13"/>
        <v>646.92705925535461</v>
      </c>
      <c r="N198" s="1">
        <f t="shared" si="12"/>
        <v>649.51891113914235</v>
      </c>
      <c r="O198" s="1">
        <f t="shared" si="14"/>
        <v>2.5918518837877147</v>
      </c>
      <c r="P198" s="1">
        <f t="shared" si="15"/>
        <v>2592.8877954792888</v>
      </c>
    </row>
    <row r="199" spans="12:16" x14ac:dyDescent="0.25">
      <c r="L199" s="1">
        <v>197</v>
      </c>
      <c r="M199" s="1">
        <f t="shared" si="13"/>
        <v>647.44460090275891</v>
      </c>
      <c r="N199" s="1">
        <f t="shared" si="12"/>
        <v>649.51891113914235</v>
      </c>
      <c r="O199" s="1">
        <f t="shared" si="14"/>
        <v>2.0743102363834311</v>
      </c>
      <c r="P199" s="1">
        <f t="shared" si="15"/>
        <v>1945.44319457653</v>
      </c>
    </row>
    <row r="200" spans="12:16" x14ac:dyDescent="0.25">
      <c r="L200" s="1">
        <v>198</v>
      </c>
      <c r="M200" s="1">
        <f t="shared" si="13"/>
        <v>647.96255658348116</v>
      </c>
      <c r="N200" s="1">
        <f t="shared" si="12"/>
        <v>649.51891113914235</v>
      </c>
      <c r="O200" s="1">
        <f t="shared" si="14"/>
        <v>1.5563545556612242</v>
      </c>
      <c r="P200" s="1">
        <f t="shared" si="15"/>
        <v>1297.4806379930487</v>
      </c>
    </row>
    <row r="201" spans="12:16" x14ac:dyDescent="0.25">
      <c r="L201" s="1">
        <v>199</v>
      </c>
      <c r="M201" s="1">
        <f t="shared" si="13"/>
        <v>648.48092662874785</v>
      </c>
      <c r="N201" s="1">
        <f t="shared" si="12"/>
        <v>649.51891113914235</v>
      </c>
      <c r="O201" s="1">
        <f t="shared" si="14"/>
        <v>1.037984510394439</v>
      </c>
      <c r="P201" s="1">
        <f t="shared" si="15"/>
        <v>648.99971136430088</v>
      </c>
    </row>
    <row r="202" spans="12:16" x14ac:dyDescent="0.25">
      <c r="L202" s="1">
        <v>200</v>
      </c>
      <c r="M202" s="1">
        <f t="shared" si="13"/>
        <v>648.99971137005093</v>
      </c>
      <c r="N202" s="1">
        <f t="shared" si="12"/>
        <v>649.51891113914235</v>
      </c>
      <c r="O202" s="1">
        <f t="shared" si="14"/>
        <v>0.51919976909144072</v>
      </c>
      <c r="P202" s="1">
        <f t="shared" si="15"/>
        <v>-5.7500528782838956E-9</v>
      </c>
    </row>
    <row r="203" spans="12:16" x14ac:dyDescent="0.25">
      <c r="N203" s="1">
        <f>SUM(N3:N202)</f>
        <v>129903.78222782807</v>
      </c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N8" sqref="N8"/>
    </sheetView>
  </sheetViews>
  <sheetFormatPr defaultRowHeight="15" x14ac:dyDescent="0.25"/>
  <cols>
    <col min="1" max="16384" width="9.140625" style="1"/>
  </cols>
  <sheetData>
    <row r="1" spans="1:14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L1" s="1" t="s">
        <v>14</v>
      </c>
      <c r="M1" s="1">
        <v>400</v>
      </c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L2" s="1" t="s">
        <v>33</v>
      </c>
      <c r="M2" s="1">
        <v>6</v>
      </c>
    </row>
    <row r="3" spans="1:14" x14ac:dyDescent="0.25">
      <c r="A3" s="9"/>
      <c r="B3" s="9"/>
      <c r="C3" s="9"/>
      <c r="D3" s="9"/>
      <c r="E3" s="9"/>
      <c r="F3" s="9"/>
      <c r="G3" s="9"/>
      <c r="H3" s="9"/>
      <c r="I3" s="9"/>
      <c r="L3" s="1" t="s">
        <v>16</v>
      </c>
      <c r="M3" s="15">
        <v>1.4E-2</v>
      </c>
    </row>
    <row r="4" spans="1:14" x14ac:dyDescent="0.25">
      <c r="A4" s="9"/>
      <c r="B4" s="9"/>
      <c r="C4" s="9"/>
      <c r="D4" s="9"/>
      <c r="E4" s="9"/>
      <c r="F4" s="9"/>
      <c r="G4" s="9"/>
      <c r="H4" s="9"/>
      <c r="I4" s="9"/>
      <c r="L4" s="1" t="s">
        <v>29</v>
      </c>
      <c r="M4" s="1" t="s">
        <v>19</v>
      </c>
      <c r="N4" s="16">
        <f>PMT(M3,M2,-M1,,0)</f>
        <v>69.97117562029969</v>
      </c>
    </row>
    <row r="5" spans="1:14" x14ac:dyDescent="0.25">
      <c r="A5" s="9"/>
      <c r="B5" s="9"/>
      <c r="C5" s="9"/>
      <c r="D5" s="9"/>
      <c r="E5" s="9"/>
      <c r="F5" s="9"/>
      <c r="G5" s="9"/>
      <c r="H5" s="9"/>
      <c r="I5" s="9"/>
    </row>
    <row r="6" spans="1:14" x14ac:dyDescent="0.25">
      <c r="A6" s="9"/>
      <c r="B6" s="9"/>
      <c r="C6" s="9"/>
      <c r="D6" s="9"/>
      <c r="E6" s="9"/>
      <c r="F6" s="9"/>
      <c r="G6" s="9"/>
      <c r="H6" s="9"/>
      <c r="I6" s="9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14" x14ac:dyDescent="0.25">
      <c r="E13" s="2"/>
    </row>
    <row r="14" spans="1:14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Adna Priscilla Araujo Dantas</cp:lastModifiedBy>
  <dcterms:created xsi:type="dcterms:W3CDTF">2018-09-27T18:11:09Z</dcterms:created>
  <dcterms:modified xsi:type="dcterms:W3CDTF">2018-09-28T13:51:42Z</dcterms:modified>
</cp:coreProperties>
</file>